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880" windowHeight="79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Лист1!$A$1:$AB$173</definedName>
  </definedNames>
  <calcPr calcId="152511" iterate="1"/>
</workbook>
</file>

<file path=xl/calcChain.xml><?xml version="1.0" encoding="utf-8"?>
<calcChain xmlns="http://schemas.openxmlformats.org/spreadsheetml/2006/main">
  <c r="W21" i="1" l="1"/>
  <c r="AA105" i="1" l="1"/>
  <c r="AA106" i="1"/>
  <c r="AA103" i="1"/>
  <c r="AA102" i="1"/>
  <c r="AA101" i="1"/>
  <c r="AA100" i="1"/>
  <c r="AA98" i="1"/>
  <c r="AA99" i="1"/>
  <c r="AA89" i="1"/>
  <c r="X97" i="1"/>
  <c r="AA116" i="1" l="1"/>
  <c r="AA115" i="1"/>
  <c r="AA112" i="1"/>
  <c r="AA111" i="1"/>
  <c r="AA109" i="1"/>
  <c r="AA108" i="1"/>
  <c r="AA107" i="1"/>
  <c r="Z104" i="1"/>
  <c r="Z88" i="1" s="1"/>
  <c r="AA90" i="1"/>
  <c r="AA172" i="1"/>
  <c r="AA168" i="1"/>
  <c r="AA166" i="1"/>
  <c r="AA167" i="1"/>
  <c r="AA165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47" i="1"/>
  <c r="AA138" i="1"/>
  <c r="AA137" i="1"/>
  <c r="Z133" i="1"/>
  <c r="Z148" i="1"/>
  <c r="Z132" i="1" l="1"/>
  <c r="Z24" i="1"/>
  <c r="Y124" i="1" l="1"/>
  <c r="Z124" i="1"/>
  <c r="X124" i="1"/>
  <c r="AA131" i="1"/>
  <c r="AA130" i="1"/>
  <c r="AA129" i="1"/>
  <c r="AA127" i="1"/>
  <c r="AA126" i="1"/>
  <c r="Z71" i="1"/>
  <c r="AA87" i="1"/>
  <c r="AA85" i="1"/>
  <c r="AA84" i="1"/>
  <c r="AA81" i="1"/>
  <c r="AA80" i="1"/>
  <c r="AA78" i="1"/>
  <c r="AA77" i="1"/>
  <c r="AA76" i="1"/>
  <c r="AA75" i="1"/>
  <c r="AA74" i="1"/>
  <c r="AA72" i="1"/>
  <c r="AA68" i="1"/>
  <c r="AA63" i="1"/>
  <c r="Z61" i="1"/>
  <c r="AA60" i="1"/>
  <c r="AA59" i="1"/>
  <c r="AA32" i="1"/>
  <c r="Z21" i="1"/>
  <c r="AA70" i="1"/>
  <c r="AA69" i="1"/>
  <c r="AA65" i="1"/>
  <c r="AA64" i="1"/>
  <c r="Z44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Z45" i="1"/>
  <c r="AA41" i="1"/>
  <c r="AA39" i="1"/>
  <c r="AA35" i="1"/>
  <c r="AA36" i="1"/>
  <c r="AA37" i="1"/>
  <c r="AA38" i="1"/>
  <c r="AA34" i="1"/>
  <c r="AA33" i="1"/>
  <c r="AA31" i="1"/>
  <c r="AA30" i="1"/>
  <c r="AA27" i="1"/>
  <c r="AA26" i="1"/>
  <c r="AA25" i="1"/>
  <c r="Z20" i="1" l="1"/>
  <c r="Z15" i="1" s="1"/>
  <c r="AA117" i="1" l="1"/>
  <c r="AA119" i="1"/>
  <c r="AA118" i="1"/>
  <c r="W97" i="1" l="1"/>
  <c r="AA97" i="1" s="1"/>
  <c r="W124" i="1"/>
  <c r="AA124" i="1" s="1"/>
  <c r="X104" i="1" l="1"/>
  <c r="X88" i="1" s="1"/>
  <c r="Y104" i="1"/>
  <c r="Y88" i="1" s="1"/>
  <c r="W104" i="1"/>
  <c r="W92" i="1"/>
  <c r="AA104" i="1" l="1"/>
  <c r="W88" i="1"/>
  <c r="AA88" i="1" s="1"/>
  <c r="AA94" i="1"/>
  <c r="AA93" i="1"/>
  <c r="AA92" i="1" l="1"/>
  <c r="X44" i="1"/>
  <c r="Y44" i="1"/>
  <c r="W44" i="1"/>
  <c r="X21" i="1"/>
  <c r="Y21" i="1"/>
  <c r="Y71" i="1" l="1"/>
  <c r="X71" i="1"/>
  <c r="W71" i="1"/>
  <c r="W61" i="1" l="1"/>
  <c r="W20" i="1" s="1"/>
  <c r="V61" i="1" l="1"/>
  <c r="V21" i="1"/>
  <c r="U21" i="1" l="1"/>
  <c r="U44" i="1"/>
  <c r="U61" i="1" l="1"/>
  <c r="Y61" i="1" l="1"/>
  <c r="Y20" i="1" s="1"/>
  <c r="X61" i="1"/>
  <c r="T61" i="1"/>
  <c r="X20" i="1" l="1"/>
  <c r="AA61" i="1"/>
  <c r="T136" i="1" l="1"/>
  <c r="V136" i="1"/>
  <c r="W136" i="1"/>
  <c r="AA136" i="1" s="1"/>
  <c r="X136" i="1"/>
  <c r="Y136" i="1"/>
  <c r="U136" i="1"/>
  <c r="V135" i="1"/>
  <c r="V133" i="1" s="1"/>
  <c r="W135" i="1"/>
  <c r="X133" i="1"/>
  <c r="U135" i="1"/>
  <c r="U133" i="1" s="1"/>
  <c r="AA140" i="1"/>
  <c r="AA139" i="1"/>
  <c r="W133" i="1" l="1"/>
  <c r="AA135" i="1"/>
  <c r="Y133" i="1"/>
  <c r="V45" i="1"/>
  <c r="U45" i="1"/>
  <c r="W148" i="1" l="1"/>
  <c r="X148" i="1"/>
  <c r="U148" i="1"/>
  <c r="U71" i="1"/>
  <c r="U20" i="1" s="1"/>
  <c r="V71" i="1"/>
  <c r="V44" i="1"/>
  <c r="Y148" i="1" l="1"/>
  <c r="V148" i="1"/>
  <c r="T21" i="1" l="1"/>
  <c r="AA21" i="1" s="1"/>
  <c r="T148" i="1"/>
  <c r="AA148" i="1" s="1"/>
  <c r="T45" i="1" l="1"/>
  <c r="T44" i="1"/>
  <c r="AA44" i="1" s="1"/>
  <c r="T71" i="1" l="1"/>
  <c r="AA71" i="1" s="1"/>
  <c r="W45" i="1" l="1"/>
  <c r="X45" i="1"/>
  <c r="Y45" i="1"/>
  <c r="T133" i="1"/>
  <c r="AA133" i="1" s="1"/>
  <c r="T24" i="1"/>
  <c r="W24" i="1"/>
  <c r="X24" i="1"/>
  <c r="Y24" i="1"/>
  <c r="AA145" i="1"/>
  <c r="AA144" i="1"/>
  <c r="AA142" i="1"/>
  <c r="AA143" i="1"/>
  <c r="AA141" i="1"/>
  <c r="V24" i="1"/>
  <c r="U24" i="1"/>
  <c r="AA45" i="1" l="1"/>
  <c r="AA24" i="1"/>
  <c r="Y132" i="1"/>
  <c r="W132" i="1"/>
  <c r="U132" i="1"/>
  <c r="X132" i="1"/>
  <c r="V132" i="1"/>
  <c r="V20" i="1"/>
  <c r="T132" i="1"/>
  <c r="T20" i="1"/>
  <c r="AA20" i="1" s="1"/>
  <c r="X15" i="1" l="1"/>
  <c r="AA132" i="1"/>
  <c r="U15" i="1"/>
  <c r="W15" i="1"/>
  <c r="Y15" i="1"/>
  <c r="T15" i="1"/>
  <c r="V15" i="1"/>
  <c r="AA15" i="1" l="1"/>
</calcChain>
</file>

<file path=xl/sharedStrings.xml><?xml version="1.0" encoding="utf-8"?>
<sst xmlns="http://schemas.openxmlformats.org/spreadsheetml/2006/main" count="1188" uniqueCount="205">
  <si>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</si>
  <si>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</si>
  <si>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</si>
  <si>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</si>
  <si>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</si>
  <si>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</si>
  <si>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</si>
  <si>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</si>
  <si>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</si>
  <si>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</si>
  <si>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</si>
  <si>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</si>
  <si>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</si>
  <si>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</si>
  <si>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</si>
  <si>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</si>
  <si>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</si>
  <si>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</si>
  <si>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</si>
  <si>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</si>
  <si>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</si>
  <si>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</si>
  <si>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</si>
  <si>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</si>
  <si>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</si>
  <si>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</si>
  <si>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</si>
  <si>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</si>
  <si>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</si>
  <si>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</si>
  <si>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</si>
  <si>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2021 год</t>
  </si>
  <si>
    <t>2022 год</t>
  </si>
  <si>
    <t>2023 год</t>
  </si>
  <si>
    <t>2024 год</t>
  </si>
  <si>
    <t>2025 год</t>
  </si>
  <si>
    <t>2026 год</t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</si>
  <si>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</si>
  <si>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t xml:space="preserve"> Характеристика муниципальной программы города Твери</t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</si>
  <si>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</si>
  <si>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</si>
  <si>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</si>
  <si>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t>9</t>
  </si>
  <si>
    <t xml:space="preserve">«Приложение 1 </t>
  </si>
  <si>
    <t>».</t>
  </si>
  <si>
    <t>6</t>
  </si>
  <si>
    <t>подраз-дел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</si>
  <si>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</si>
  <si>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</si>
  <si>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</si>
  <si>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</si>
  <si>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</si>
  <si>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</si>
  <si>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</si>
  <si>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</si>
  <si>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</si>
  <si>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</si>
  <si>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</si>
  <si>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</si>
  <si>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</si>
  <si>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</si>
  <si>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</si>
  <si>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граждан, получивших билеты в учреждения культуры»</t>
    </r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</si>
  <si>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</si>
  <si>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</si>
  <si>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</si>
  <si>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</si>
  <si>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</si>
  <si>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</si>
  <si>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</si>
  <si>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</si>
  <si>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</si>
  <si>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</si>
  <si>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</si>
  <si>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</si>
  <si>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</si>
  <si>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</si>
  <si>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</si>
  <si>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</si>
  <si>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</si>
  <si>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</si>
  <si>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</si>
  <si>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</si>
  <si>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</si>
  <si>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</si>
  <si>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</si>
  <si>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</si>
  <si>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</si>
  <si>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(за исключением государственных (муниципальных) учреждений) на реализацию целевых социальных программ (социальных проектов) на территории города Твери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</si>
  <si>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 на территории города Твери»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</si>
  <si>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</si>
  <si>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</si>
  <si>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из бюджета города Твери социально ориентированным некоммерческим организациям инвалидов и ветеранов (за исключением государственных (муниципальных) учреждений), осуществляющим деятельность на территории города Твери,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</si>
  <si>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осуществляющих деятельность на территории города Твери, получивших субсидии»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</si>
  <si>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</si>
  <si>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</si>
  <si>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</si>
  <si>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</si>
  <si>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</si>
  <si>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в области культуры,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</si>
  <si>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 в области культуры,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</si>
  <si>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</si>
  <si>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</si>
  <si>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</si>
  <si>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</si>
  <si>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</si>
  <si>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</si>
  <si>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</si>
  <si>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</si>
  <si>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</si>
  <si>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</si>
  <si>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</si>
  <si>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</si>
  <si>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</si>
  <si>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</si>
  <si>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</si>
  <si>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</si>
  <si>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</si>
  <si>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</si>
  <si>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</si>
  <si>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</si>
  <si>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</si>
  <si>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</si>
  <si>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</si>
  <si>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</si>
  <si>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</si>
  <si>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</si>
  <si>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</si>
  <si>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</si>
  <si>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</si>
  <si>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</si>
  <si>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</si>
  <si>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</si>
  <si>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</si>
  <si>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</si>
  <si>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</si>
  <si>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детей-инвалидов»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</si>
  <si>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детей-инвалидов, принявших участие в конкурсе рисунков»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</si>
  <si>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</si>
  <si>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выданных единовременных денежных выплат на приобретение жилых помещений малоимущим многодетным семьям»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</si>
  <si>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малоимущих многодетных семей, получивших единовременную денежную выплату на приобретение жилых помещений»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</si>
  <si>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жилых помещений, приобретенных для граждан, уволенных с военной службы (службы), и приравненных к ним лиц»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</si>
  <si>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граждан, улучшивших жилищные условия»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</si>
  <si>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жилых помещений, приобретенных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</si>
  <si>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«Площадь жилых помещений, приобретенных  для детей-сирот, детей, оставшихся без попечения родителей, лиц из их числа»</t>
    </r>
  </si>
  <si>
    <t xml:space="preserve">кв. м
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</si>
  <si>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детей-сирот, детей, оставшихся без попечения родителей, лиц из их числа, улучшивших жилищные условия» 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</si>
  <si>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муниципальных бюджетных дошкольных образовательных учреждений, осуществляющих выплату компенсации части родительской платы»</t>
    </r>
  </si>
  <si>
    <t>S</t>
  </si>
  <si>
    <t>кв. м</t>
  </si>
  <si>
    <t>5</t>
  </si>
  <si>
    <t>8</t>
  </si>
  <si>
    <t>R</t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</si>
  <si>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</si>
  <si>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
«Количество дошкольных отделений общеобразовательных школ, осуществляющих выплату компенсации части родительской платы»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</si>
  <si>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 xml:space="preserve">
«Доля учащихся с ограниченными возможностями здоровья, охваченных горячим питанием»</t>
    </r>
  </si>
  <si>
    <t>х</t>
  </si>
  <si>
    <r>
      <rPr>
        <b/>
        <sz val="14"/>
        <rFont val="Times New Roman"/>
        <family val="1"/>
        <charset val="204"/>
      </rPr>
      <t xml:space="preserve">Мероприятие 5.02 </t>
    </r>
    <r>
      <rPr>
        <sz val="14"/>
        <rFont val="Times New Roman"/>
        <family val="1"/>
        <charset val="204"/>
      </rPr>
      <t xml:space="preserve">
«Строительство (приобретение), долевое участие в строительстве жилых помещений для малоимущих многодетных семей, нуждающихся в улучшении жилищных условий»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</si>
  <si>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  жилых помещений, приобретенных в муниципальную собственность»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</si>
  <si>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«Площадь жилых помещений, приобретенных в муниципальную собственность»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</si>
  <si>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«Количество постановлений о предоставлении жилья малоимущим многодетным семьям»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</si>
  <si>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
«Количество  малоимущих многодетных семей, которым предоставлены жилые помещения по договорам социального найма»</t>
    </r>
  </si>
  <si>
    <r>
      <rPr>
        <b/>
        <sz val="14"/>
        <rFont val="Times New Roman"/>
        <family val="1"/>
        <charset val="204"/>
      </rPr>
      <t xml:space="preserve">Мероприятие 5.03 </t>
    </r>
    <r>
      <rPr>
        <sz val="14"/>
        <rFont val="Times New Roman"/>
        <family val="1"/>
        <charset val="204"/>
      </rPr>
      <t xml:space="preserve">
«Приобретение, долевое участие в строительстве жилых помещений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</si>
  <si>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>Мероприятие 5.06</t>
    </r>
    <r>
      <rPr>
        <sz val="14"/>
        <rFont val="Times New Roman"/>
        <family val="1"/>
        <charset val="204"/>
      </rPr>
      <t xml:space="preserve">                                                                            «Обеспечение жилыми помещениями детей-сирот, детей, оставшихся без попечения родителей, путем предоставления социальной выплаты для детей-сирот, детей, оставшихся без попечения родителей, лиц из их числа на приобретение жилого помещения в собственность или погашение части целевого кредита на приобретение жилого помещения»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</si>
  <si>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приказов о согласовании права на получение выплаты на приобретение жилого помещения»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</si>
  <si>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
«Количество приказов о предоставлении выплаты»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</si>
  <si>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приказов о проведении выплаты на погашение части долга»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</si>
  <si>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членов малоимущих многодетных семей, улучшивших жилищные условия»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</si>
  <si>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детей-сирот, детей, оставшихся без попечения родителей, лиц из их числа, обеспеченных жилыми помещениями по договорам найма специализированых жилых помещений»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</si>
  <si>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граждан, уволенных с военной службы (службы), и приравненных к ним лиц, обеспеченных жилыми помещениями»</t>
    </r>
  </si>
  <si>
    <r>
      <rPr>
        <b/>
        <sz val="14"/>
        <rFont val="Times New Roman"/>
        <family val="1"/>
        <charset val="204"/>
      </rPr>
      <t>Мероприятие 5.07</t>
    </r>
    <r>
      <rPr>
        <sz val="14"/>
        <rFont val="Times New Roman"/>
        <family val="1"/>
        <charset val="204"/>
      </rPr>
      <t xml:space="preserve">
«Обеспечение жилыми помещениями граждан, уволенных с военной службы (службы), и приравненных к ним лиц» 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</si>
  <si>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«Количество детей, получивших меру социальной поддержки в виде предоставления компенсации части родительской платы»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</si>
  <si>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
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</si>
  <si>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
«Количество учащихся с ограниченными возможностями здоровья, охваченных горячим питанием»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</si>
  <si>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5.04 </t>
    </r>
    <r>
      <rPr>
        <sz val="14"/>
        <rFont val="Times New Roman"/>
        <family val="1"/>
        <charset val="204"/>
      </rPr>
      <t xml:space="preserve">
«Предоставление по договорам найма жилых помещений специализированного жилищного фонда детям-сиротам, детям, оставшимся без попечения родителей, лицам из их числа»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</si>
  <si>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постановлений»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</si>
  <si>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заключенных договоров найма специализированных жилых помещений с детьми-сиротами, детьми, оставшимися без попечения родителей, лицами из их числа»</t>
    </r>
  </si>
  <si>
    <r>
      <rPr>
        <b/>
        <sz val="14"/>
        <rFont val="Times New Roman"/>
        <family val="1"/>
        <charset val="204"/>
      </rPr>
      <t>Административное мероприятие 5.05</t>
    </r>
    <r>
      <rPr>
        <sz val="14"/>
        <rFont val="Times New Roman"/>
        <family val="1"/>
        <charset val="204"/>
      </rPr>
      <t xml:space="preserve">
«Учет жилых помещений специализированного жилищного фонда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</si>
  <si>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жилых помещений специализированного жилищного фонда на отчетную дату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</si>
  <si>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жилых помещений, включенных в специализированный жилищный фонд за отчетный период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</si>
  <si>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Мероприятие 4.04 </t>
    </r>
    <r>
      <rPr>
        <sz val="14"/>
        <rFont val="Times New Roman"/>
        <family val="1"/>
        <charset val="204"/>
      </rPr>
      <t xml:space="preserve">
 «Обеспечение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образования, за счет собственных средств бюджета города»</t>
    </r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</si>
  <si>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«Обеспечение питанием учащихся с ограниченными возможностями здоровья»</t>
    </r>
  </si>
  <si>
    <t>7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</si>
  <si>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жилых помещений, исключенных из специализированного жилищного фонда за отчетный период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</si>
  <si>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Задача 6 </t>
    </r>
    <r>
      <rPr>
        <sz val="14"/>
        <rFont val="Times New Roman"/>
        <family val="1"/>
        <charset val="204"/>
      </rPr>
      <t xml:space="preserve">
«Социальная поддержка членов семей отдельных категорий граждан Российской Федерации, принимающих (принимавших) участие в специальной военной операции»</t>
    </r>
  </si>
  <si>
    <r>
      <rPr>
        <b/>
        <sz val="14"/>
        <rFont val="Times New Roman"/>
        <family val="1"/>
        <charset val="204"/>
      </rPr>
      <t xml:space="preserve">Показатель 1 задачи 
</t>
    </r>
    <r>
      <rPr>
        <sz val="14"/>
        <rFont val="Times New Roman"/>
        <family val="1"/>
        <charset val="204"/>
      </rPr>
      <t>«Доля детей, являющихся членами семей отдельных категорий граждан Российской Федерации, принимающих (принимавших) участие в специальной военной операции, родители (законные представители) которых получили меры социальной поддержки в виде освобождения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образования, от общего числа детей, родители (законные представители) которых имеют право на получение данной меры поддержки»</t>
    </r>
  </si>
  <si>
    <r>
      <rPr>
        <b/>
        <sz val="14"/>
        <rFont val="Times New Roman"/>
        <family val="1"/>
        <charset val="204"/>
      </rPr>
      <t xml:space="preserve">Мероприятие 6.01 </t>
    </r>
    <r>
      <rPr>
        <sz val="14"/>
        <rFont val="Times New Roman"/>
        <family val="1"/>
        <charset val="204"/>
      </rPr>
      <t xml:space="preserve"> 
«Обеспечение мер поддержки членов семей отдельных категорий граждан Российской Федерации, принимающих (принимавших) участие в специальной военной операции, в виде освобождения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образования, взимаемой с родителей (законных представителей)»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</si>
  <si>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являющихся членами семей отдельных категорий граждан Российской Федерации, принимающих (принимавших) участие в специальной военной операции, родители (законные представители) которых освобождены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образования»</t>
    </r>
  </si>
  <si>
    <r>
      <rPr>
        <b/>
        <sz val="14"/>
        <rFont val="Times New Roman"/>
        <family val="1"/>
        <charset val="204"/>
      </rPr>
      <t>Административное мероприятие 6.02
«</t>
    </r>
    <r>
      <rPr>
        <sz val="14"/>
        <rFont val="Times New Roman"/>
        <family val="1"/>
        <charset val="204"/>
      </rPr>
      <t>Выдача гражданам документа, подтверждающего принадлежность к члену семьи гражданина Российской Федерации, призванного на военную службу по мобилизации с территории Тверской области и иных субъектов Российской Федерации, имеющего статус военнослужащего, проходящего военную службу в Вооруженных Силах Российской Федерации по контракту (иного участника специальной военной операции)»</t>
    </r>
  </si>
  <si>
    <r>
      <t xml:space="preserve">Показатель 1
</t>
    </r>
    <r>
      <rPr>
        <sz val="14"/>
        <rFont val="Times New Roman"/>
        <family val="1"/>
        <charset val="204"/>
      </rPr>
      <t>«Количество выданных документов, подтверждающих принадлежность к члену семьи гражданина Российской Федерации, призванного на военную службу по мобилизации с территории Тверской области и иных субъектов Российской Федерации, имеющего статус военнослужащего, проходящего военную службу в Вооруженных Силах Российской Федерации по контракту (иного участника специальной военной операции)»</t>
    </r>
  </si>
  <si>
    <r>
      <rPr>
        <b/>
        <sz val="14"/>
        <rFont val="Times New Roman"/>
        <family val="1"/>
        <charset val="204"/>
      </rPr>
      <t xml:space="preserve">Задача 5 </t>
    </r>
    <r>
      <rPr>
        <sz val="14"/>
        <rFont val="Times New Roman"/>
        <family val="1"/>
        <charset val="204"/>
      </rPr>
      <t xml:space="preserve">
«Создание условий для обеспечения граждан жилыми помещениями»</t>
    </r>
  </si>
  <si>
    <t>Д</t>
  </si>
  <si>
    <r>
      <rPr>
        <b/>
        <sz val="14"/>
        <rFont val="Times New Roman"/>
        <family val="1"/>
        <charset val="204"/>
      </rPr>
      <t>Мероприятие 5.01</t>
    </r>
    <r>
      <rPr>
        <sz val="14"/>
        <rFont val="Times New Roman"/>
        <family val="1"/>
        <charset val="204"/>
      </rPr>
      <t xml:space="preserve">
«Обеспечение жилыми помещениями малоимущих многодетных семей путем предоставления единовременной денежной выплаты на приобретение жилого помещения»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</si>
  <si>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обучения детей-инвалидов изобразительному искусству на базе муниципального бюджетного учреждения дополнительного образования «Детская художественная школа имени Валентина Александровича Серова»</t>
    </r>
  </si>
  <si>
    <t>2027 год</t>
  </si>
  <si>
    <t xml:space="preserve">к муниципальной программе города Твери  «Социальная поддержка населения города Твери» на 2021 - 2027 годы </t>
  </si>
  <si>
    <t>«Социальная поддержка населения города Твери» на 2021 - 2027 годы</t>
  </si>
  <si>
    <r>
      <t xml:space="preserve">Мероприятие 6.03
</t>
    </r>
    <r>
      <rPr>
        <sz val="14"/>
        <rFont val="Times New Roman"/>
        <family val="1"/>
        <charset val="204"/>
      </rPr>
      <t>«Обеспечение бесплатным питанием учащихся 5 - 11 классов, являющихся членами семей граждан Российской Федерации, принимающих (принимавших) участие в специальной военной операции»</t>
    </r>
  </si>
  <si>
    <r>
      <t xml:space="preserve">Показатель 1
</t>
    </r>
    <r>
      <rPr>
        <sz val="14"/>
        <rFont val="Times New Roman"/>
        <family val="1"/>
        <charset val="204"/>
      </rPr>
      <t>«Количество учащихся 5 - 11 классов, являющихся членами семей граждан Российской Федерации, принимающих (принимавших) участие в специальной военной операции, обеспеченных бесплатным питанием в муниципальных общеобразовательных учреждениях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</si>
  <si>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преподавателей и руководителей творческих коллективов в области культуры, тренеров, тренеров-преподавателей в области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</si>
  <si>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преподавателей и руководителей творческих коллективов в области культуры, тренеров, тренеров-преподавателей в области физической культуры и спорта, получивших социальную поддержку»</t>
    </r>
  </si>
  <si>
    <t xml:space="preserve">Приложение 2 </t>
  </si>
  <si>
    <r>
      <rPr>
        <b/>
        <sz val="14"/>
        <rFont val="Times New Roman"/>
        <family val="1"/>
        <charset val="204"/>
      </rPr>
      <t>Мероприятие 1.06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автономного учреждения «Торгово-оздоровительный комплекс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</si>
  <si>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объектов» </t>
    </r>
  </si>
  <si>
    <t>к постановлению Администрации города Твери
от «24»декабря 2024 № 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</si>
</sst>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justify" vertical="top" wrapText="1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16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Protection="1"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3" borderId="0" xfId="0" applyFont="1" applyFill="1" applyProtection="1">
      <protection locked="0"/>
    </xf>
    <xf numFmtId="0" fontId="1" fillId="0" borderId="15" xfId="0" applyFont="1" applyFill="1" applyBorder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>
      <alignment vertical="top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66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0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3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91"/>
  <sheetViews>
    <sheetView tabSelected="1" view="pageBreakPreview" zoomScale="70" zoomScaleNormal="70" zoomScaleSheetLayoutView="70" workbookViewId="0">
      <selection activeCell="V2" sqref="V2:AB2"/>
    </sheetView>
  </sheetViews>
  <sheetFormatPr defaultRowHeight="18.75" x14ac:dyDescent="0.3"/>
  <cols>
    <col min="1" max="1" width="4.7109375" style="40" customWidth="1"/>
    <col min="2" max="2" width="5.140625" style="40" customWidth="1"/>
    <col min="3" max="3" width="5.42578125" style="41" customWidth="1"/>
    <col min="4" max="6" width="4.42578125" style="41" customWidth="1"/>
    <col min="7" max="7" width="5.5703125" style="41" customWidth="1"/>
    <col min="8" max="8" width="4.42578125" style="41" customWidth="1"/>
    <col min="9" max="17" width="4.42578125" style="40" customWidth="1"/>
    <col min="18" max="18" width="72.28515625" style="28" customWidth="1"/>
    <col min="19" max="19" width="21.28515625" style="8" customWidth="1"/>
    <col min="20" max="20" width="11.28515625" style="29" customWidth="1"/>
    <col min="21" max="21" width="11.85546875" style="29" customWidth="1"/>
    <col min="22" max="22" width="11.42578125" style="30" customWidth="1"/>
    <col min="23" max="23" width="13.85546875" style="30" customWidth="1"/>
    <col min="24" max="24" width="13.42578125" style="30" customWidth="1"/>
    <col min="25" max="26" width="13.85546875" style="30" customWidth="1"/>
    <col min="27" max="27" width="14.42578125" style="30" customWidth="1"/>
    <col min="28" max="28" width="12.28515625" style="30" customWidth="1"/>
    <col min="29" max="29" width="15.5703125" style="31" customWidth="1"/>
    <col min="30" max="30" width="9.7109375" style="5" bestFit="1" customWidth="1"/>
    <col min="31" max="76" width="9.140625" style="5"/>
    <col min="77" max="257" width="9.140625" style="6"/>
    <col min="258" max="258" width="4.7109375" style="6" customWidth="1"/>
    <col min="259" max="259" width="5.140625" style="6" customWidth="1"/>
    <col min="260" max="260" width="4.85546875" style="6" customWidth="1"/>
    <col min="261" max="263" width="4.42578125" style="6" customWidth="1"/>
    <col min="264" max="264" width="5" style="6" customWidth="1"/>
    <col min="265" max="274" width="4.42578125" style="6" customWidth="1"/>
    <col min="275" max="275" width="96.28515625" style="6" customWidth="1"/>
    <col min="276" max="276" width="22.42578125" style="6" customWidth="1"/>
    <col min="277" max="277" width="11.28515625" style="6" customWidth="1"/>
    <col min="278" max="278" width="11.85546875" style="6" customWidth="1"/>
    <col min="279" max="279" width="11.42578125" style="6" customWidth="1"/>
    <col min="280" max="280" width="11.5703125" style="6" customWidth="1"/>
    <col min="281" max="282" width="12.7109375" style="6" customWidth="1"/>
    <col min="283" max="283" width="12.5703125" style="6" customWidth="1"/>
    <col min="284" max="284" width="12.28515625" style="6" customWidth="1"/>
    <col min="285" max="285" width="10.140625" style="6" bestFit="1" customWidth="1"/>
    <col min="286" max="286" width="9.7109375" style="6" bestFit="1" customWidth="1"/>
    <col min="287" max="513" width="9.140625" style="6"/>
    <col min="514" max="514" width="4.7109375" style="6" customWidth="1"/>
    <col min="515" max="515" width="5.140625" style="6" customWidth="1"/>
    <col min="516" max="516" width="4.85546875" style="6" customWidth="1"/>
    <col min="517" max="519" width="4.42578125" style="6" customWidth="1"/>
    <col min="520" max="520" width="5" style="6" customWidth="1"/>
    <col min="521" max="530" width="4.42578125" style="6" customWidth="1"/>
    <col min="531" max="531" width="96.28515625" style="6" customWidth="1"/>
    <col min="532" max="532" width="22.42578125" style="6" customWidth="1"/>
    <col min="533" max="533" width="11.28515625" style="6" customWidth="1"/>
    <col min="534" max="534" width="11.85546875" style="6" customWidth="1"/>
    <col min="535" max="535" width="11.42578125" style="6" customWidth="1"/>
    <col min="536" max="536" width="11.5703125" style="6" customWidth="1"/>
    <col min="537" max="538" width="12.7109375" style="6" customWidth="1"/>
    <col min="539" max="539" width="12.5703125" style="6" customWidth="1"/>
    <col min="540" max="540" width="12.28515625" style="6" customWidth="1"/>
    <col min="541" max="541" width="10.140625" style="6" bestFit="1" customWidth="1"/>
    <col min="542" max="542" width="9.7109375" style="6" bestFit="1" customWidth="1"/>
    <col min="543" max="769" width="9.140625" style="6"/>
    <col min="770" max="770" width="4.7109375" style="6" customWidth="1"/>
    <col min="771" max="771" width="5.140625" style="6" customWidth="1"/>
    <col min="772" max="772" width="4.85546875" style="6" customWidth="1"/>
    <col min="773" max="775" width="4.42578125" style="6" customWidth="1"/>
    <col min="776" max="776" width="5" style="6" customWidth="1"/>
    <col min="777" max="786" width="4.42578125" style="6" customWidth="1"/>
    <col min="787" max="787" width="96.28515625" style="6" customWidth="1"/>
    <col min="788" max="788" width="22.42578125" style="6" customWidth="1"/>
    <col min="789" max="789" width="11.28515625" style="6" customWidth="1"/>
    <col min="790" max="790" width="11.85546875" style="6" customWidth="1"/>
    <col min="791" max="791" width="11.42578125" style="6" customWidth="1"/>
    <col min="792" max="792" width="11.5703125" style="6" customWidth="1"/>
    <col min="793" max="794" width="12.7109375" style="6" customWidth="1"/>
    <col min="795" max="795" width="12.5703125" style="6" customWidth="1"/>
    <col min="796" max="796" width="12.28515625" style="6" customWidth="1"/>
    <col min="797" max="797" width="10.140625" style="6" bestFit="1" customWidth="1"/>
    <col min="798" max="798" width="9.7109375" style="6" bestFit="1" customWidth="1"/>
    <col min="799" max="1025" width="9.140625" style="6"/>
    <col min="1026" max="1026" width="4.7109375" style="6" customWidth="1"/>
    <col min="1027" max="1027" width="5.140625" style="6" customWidth="1"/>
    <col min="1028" max="1028" width="4.85546875" style="6" customWidth="1"/>
    <col min="1029" max="1031" width="4.42578125" style="6" customWidth="1"/>
    <col min="1032" max="1032" width="5" style="6" customWidth="1"/>
    <col min="1033" max="1042" width="4.42578125" style="6" customWidth="1"/>
    <col min="1043" max="1043" width="96.28515625" style="6" customWidth="1"/>
    <col min="1044" max="1044" width="22.42578125" style="6" customWidth="1"/>
    <col min="1045" max="1045" width="11.28515625" style="6" customWidth="1"/>
    <col min="1046" max="1046" width="11.85546875" style="6" customWidth="1"/>
    <col min="1047" max="1047" width="11.42578125" style="6" customWidth="1"/>
    <col min="1048" max="1048" width="11.5703125" style="6" customWidth="1"/>
    <col min="1049" max="1050" width="12.7109375" style="6" customWidth="1"/>
    <col min="1051" max="1051" width="12.5703125" style="6" customWidth="1"/>
    <col min="1052" max="1052" width="12.28515625" style="6" customWidth="1"/>
    <col min="1053" max="1053" width="10.140625" style="6" bestFit="1" customWidth="1"/>
    <col min="1054" max="1054" width="9.7109375" style="6" bestFit="1" customWidth="1"/>
    <col min="1055" max="1281" width="9.140625" style="6"/>
    <col min="1282" max="1282" width="4.7109375" style="6" customWidth="1"/>
    <col min="1283" max="1283" width="5.140625" style="6" customWidth="1"/>
    <col min="1284" max="1284" width="4.85546875" style="6" customWidth="1"/>
    <col min="1285" max="1287" width="4.42578125" style="6" customWidth="1"/>
    <col min="1288" max="1288" width="5" style="6" customWidth="1"/>
    <col min="1289" max="1298" width="4.42578125" style="6" customWidth="1"/>
    <col min="1299" max="1299" width="96.28515625" style="6" customWidth="1"/>
    <col min="1300" max="1300" width="22.42578125" style="6" customWidth="1"/>
    <col min="1301" max="1301" width="11.28515625" style="6" customWidth="1"/>
    <col min="1302" max="1302" width="11.85546875" style="6" customWidth="1"/>
    <col min="1303" max="1303" width="11.42578125" style="6" customWidth="1"/>
    <col min="1304" max="1304" width="11.5703125" style="6" customWidth="1"/>
    <col min="1305" max="1306" width="12.7109375" style="6" customWidth="1"/>
    <col min="1307" max="1307" width="12.5703125" style="6" customWidth="1"/>
    <col min="1308" max="1308" width="12.28515625" style="6" customWidth="1"/>
    <col min="1309" max="1309" width="10.140625" style="6" bestFit="1" customWidth="1"/>
    <col min="1310" max="1310" width="9.7109375" style="6" bestFit="1" customWidth="1"/>
    <col min="1311" max="1537" width="9.140625" style="6"/>
    <col min="1538" max="1538" width="4.7109375" style="6" customWidth="1"/>
    <col min="1539" max="1539" width="5.140625" style="6" customWidth="1"/>
    <col min="1540" max="1540" width="4.85546875" style="6" customWidth="1"/>
    <col min="1541" max="1543" width="4.42578125" style="6" customWidth="1"/>
    <col min="1544" max="1544" width="5" style="6" customWidth="1"/>
    <col min="1545" max="1554" width="4.42578125" style="6" customWidth="1"/>
    <col min="1555" max="1555" width="96.28515625" style="6" customWidth="1"/>
    <col min="1556" max="1556" width="22.42578125" style="6" customWidth="1"/>
    <col min="1557" max="1557" width="11.28515625" style="6" customWidth="1"/>
    <col min="1558" max="1558" width="11.85546875" style="6" customWidth="1"/>
    <col min="1559" max="1559" width="11.42578125" style="6" customWidth="1"/>
    <col min="1560" max="1560" width="11.5703125" style="6" customWidth="1"/>
    <col min="1561" max="1562" width="12.7109375" style="6" customWidth="1"/>
    <col min="1563" max="1563" width="12.5703125" style="6" customWidth="1"/>
    <col min="1564" max="1564" width="12.28515625" style="6" customWidth="1"/>
    <col min="1565" max="1565" width="10.140625" style="6" bestFit="1" customWidth="1"/>
    <col min="1566" max="1566" width="9.7109375" style="6" bestFit="1" customWidth="1"/>
    <col min="1567" max="1793" width="9.140625" style="6"/>
    <col min="1794" max="1794" width="4.7109375" style="6" customWidth="1"/>
    <col min="1795" max="1795" width="5.140625" style="6" customWidth="1"/>
    <col min="1796" max="1796" width="4.85546875" style="6" customWidth="1"/>
    <col min="1797" max="1799" width="4.42578125" style="6" customWidth="1"/>
    <col min="1800" max="1800" width="5" style="6" customWidth="1"/>
    <col min="1801" max="1810" width="4.42578125" style="6" customWidth="1"/>
    <col min="1811" max="1811" width="96.28515625" style="6" customWidth="1"/>
    <col min="1812" max="1812" width="22.42578125" style="6" customWidth="1"/>
    <col min="1813" max="1813" width="11.28515625" style="6" customWidth="1"/>
    <col min="1814" max="1814" width="11.85546875" style="6" customWidth="1"/>
    <col min="1815" max="1815" width="11.42578125" style="6" customWidth="1"/>
    <col min="1816" max="1816" width="11.5703125" style="6" customWidth="1"/>
    <col min="1817" max="1818" width="12.7109375" style="6" customWidth="1"/>
    <col min="1819" max="1819" width="12.5703125" style="6" customWidth="1"/>
    <col min="1820" max="1820" width="12.28515625" style="6" customWidth="1"/>
    <col min="1821" max="1821" width="10.140625" style="6" bestFit="1" customWidth="1"/>
    <col min="1822" max="1822" width="9.7109375" style="6" bestFit="1" customWidth="1"/>
    <col min="1823" max="2049" width="9.140625" style="6"/>
    <col min="2050" max="2050" width="4.7109375" style="6" customWidth="1"/>
    <col min="2051" max="2051" width="5.140625" style="6" customWidth="1"/>
    <col min="2052" max="2052" width="4.85546875" style="6" customWidth="1"/>
    <col min="2053" max="2055" width="4.42578125" style="6" customWidth="1"/>
    <col min="2056" max="2056" width="5" style="6" customWidth="1"/>
    <col min="2057" max="2066" width="4.42578125" style="6" customWidth="1"/>
    <col min="2067" max="2067" width="96.28515625" style="6" customWidth="1"/>
    <col min="2068" max="2068" width="22.42578125" style="6" customWidth="1"/>
    <col min="2069" max="2069" width="11.28515625" style="6" customWidth="1"/>
    <col min="2070" max="2070" width="11.85546875" style="6" customWidth="1"/>
    <col min="2071" max="2071" width="11.42578125" style="6" customWidth="1"/>
    <col min="2072" max="2072" width="11.5703125" style="6" customWidth="1"/>
    <col min="2073" max="2074" width="12.7109375" style="6" customWidth="1"/>
    <col min="2075" max="2075" width="12.5703125" style="6" customWidth="1"/>
    <col min="2076" max="2076" width="12.28515625" style="6" customWidth="1"/>
    <col min="2077" max="2077" width="10.140625" style="6" bestFit="1" customWidth="1"/>
    <col min="2078" max="2078" width="9.7109375" style="6" bestFit="1" customWidth="1"/>
    <col min="2079" max="2305" width="9.140625" style="6"/>
    <col min="2306" max="2306" width="4.7109375" style="6" customWidth="1"/>
    <col min="2307" max="2307" width="5.140625" style="6" customWidth="1"/>
    <col min="2308" max="2308" width="4.85546875" style="6" customWidth="1"/>
    <col min="2309" max="2311" width="4.42578125" style="6" customWidth="1"/>
    <col min="2312" max="2312" width="5" style="6" customWidth="1"/>
    <col min="2313" max="2322" width="4.42578125" style="6" customWidth="1"/>
    <col min="2323" max="2323" width="96.28515625" style="6" customWidth="1"/>
    <col min="2324" max="2324" width="22.42578125" style="6" customWidth="1"/>
    <col min="2325" max="2325" width="11.28515625" style="6" customWidth="1"/>
    <col min="2326" max="2326" width="11.85546875" style="6" customWidth="1"/>
    <col min="2327" max="2327" width="11.42578125" style="6" customWidth="1"/>
    <col min="2328" max="2328" width="11.5703125" style="6" customWidth="1"/>
    <col min="2329" max="2330" width="12.7109375" style="6" customWidth="1"/>
    <col min="2331" max="2331" width="12.5703125" style="6" customWidth="1"/>
    <col min="2332" max="2332" width="12.28515625" style="6" customWidth="1"/>
    <col min="2333" max="2333" width="10.140625" style="6" bestFit="1" customWidth="1"/>
    <col min="2334" max="2334" width="9.7109375" style="6" bestFit="1" customWidth="1"/>
    <col min="2335" max="2561" width="9.140625" style="6"/>
    <col min="2562" max="2562" width="4.7109375" style="6" customWidth="1"/>
    <col min="2563" max="2563" width="5.140625" style="6" customWidth="1"/>
    <col min="2564" max="2564" width="4.85546875" style="6" customWidth="1"/>
    <col min="2565" max="2567" width="4.42578125" style="6" customWidth="1"/>
    <col min="2568" max="2568" width="5" style="6" customWidth="1"/>
    <col min="2569" max="2578" width="4.42578125" style="6" customWidth="1"/>
    <col min="2579" max="2579" width="96.28515625" style="6" customWidth="1"/>
    <col min="2580" max="2580" width="22.42578125" style="6" customWidth="1"/>
    <col min="2581" max="2581" width="11.28515625" style="6" customWidth="1"/>
    <col min="2582" max="2582" width="11.85546875" style="6" customWidth="1"/>
    <col min="2583" max="2583" width="11.42578125" style="6" customWidth="1"/>
    <col min="2584" max="2584" width="11.5703125" style="6" customWidth="1"/>
    <col min="2585" max="2586" width="12.7109375" style="6" customWidth="1"/>
    <col min="2587" max="2587" width="12.5703125" style="6" customWidth="1"/>
    <col min="2588" max="2588" width="12.28515625" style="6" customWidth="1"/>
    <col min="2589" max="2589" width="10.140625" style="6" bestFit="1" customWidth="1"/>
    <col min="2590" max="2590" width="9.7109375" style="6" bestFit="1" customWidth="1"/>
    <col min="2591" max="2817" width="9.140625" style="6"/>
    <col min="2818" max="2818" width="4.7109375" style="6" customWidth="1"/>
    <col min="2819" max="2819" width="5.140625" style="6" customWidth="1"/>
    <col min="2820" max="2820" width="4.85546875" style="6" customWidth="1"/>
    <col min="2821" max="2823" width="4.42578125" style="6" customWidth="1"/>
    <col min="2824" max="2824" width="5" style="6" customWidth="1"/>
    <col min="2825" max="2834" width="4.42578125" style="6" customWidth="1"/>
    <col min="2835" max="2835" width="96.28515625" style="6" customWidth="1"/>
    <col min="2836" max="2836" width="22.42578125" style="6" customWidth="1"/>
    <col min="2837" max="2837" width="11.28515625" style="6" customWidth="1"/>
    <col min="2838" max="2838" width="11.85546875" style="6" customWidth="1"/>
    <col min="2839" max="2839" width="11.42578125" style="6" customWidth="1"/>
    <col min="2840" max="2840" width="11.5703125" style="6" customWidth="1"/>
    <col min="2841" max="2842" width="12.7109375" style="6" customWidth="1"/>
    <col min="2843" max="2843" width="12.5703125" style="6" customWidth="1"/>
    <col min="2844" max="2844" width="12.28515625" style="6" customWidth="1"/>
    <col min="2845" max="2845" width="10.140625" style="6" bestFit="1" customWidth="1"/>
    <col min="2846" max="2846" width="9.7109375" style="6" bestFit="1" customWidth="1"/>
    <col min="2847" max="3073" width="9.140625" style="6"/>
    <col min="3074" max="3074" width="4.7109375" style="6" customWidth="1"/>
    <col min="3075" max="3075" width="5.140625" style="6" customWidth="1"/>
    <col min="3076" max="3076" width="4.85546875" style="6" customWidth="1"/>
    <col min="3077" max="3079" width="4.42578125" style="6" customWidth="1"/>
    <col min="3080" max="3080" width="5" style="6" customWidth="1"/>
    <col min="3081" max="3090" width="4.42578125" style="6" customWidth="1"/>
    <col min="3091" max="3091" width="96.28515625" style="6" customWidth="1"/>
    <col min="3092" max="3092" width="22.42578125" style="6" customWidth="1"/>
    <col min="3093" max="3093" width="11.28515625" style="6" customWidth="1"/>
    <col min="3094" max="3094" width="11.85546875" style="6" customWidth="1"/>
    <col min="3095" max="3095" width="11.42578125" style="6" customWidth="1"/>
    <col min="3096" max="3096" width="11.5703125" style="6" customWidth="1"/>
    <col min="3097" max="3098" width="12.7109375" style="6" customWidth="1"/>
    <col min="3099" max="3099" width="12.5703125" style="6" customWidth="1"/>
    <col min="3100" max="3100" width="12.28515625" style="6" customWidth="1"/>
    <col min="3101" max="3101" width="10.140625" style="6" bestFit="1" customWidth="1"/>
    <col min="3102" max="3102" width="9.7109375" style="6" bestFit="1" customWidth="1"/>
    <col min="3103" max="3329" width="9.140625" style="6"/>
    <col min="3330" max="3330" width="4.7109375" style="6" customWidth="1"/>
    <col min="3331" max="3331" width="5.140625" style="6" customWidth="1"/>
    <col min="3332" max="3332" width="4.85546875" style="6" customWidth="1"/>
    <col min="3333" max="3335" width="4.42578125" style="6" customWidth="1"/>
    <col min="3336" max="3336" width="5" style="6" customWidth="1"/>
    <col min="3337" max="3346" width="4.42578125" style="6" customWidth="1"/>
    <col min="3347" max="3347" width="96.28515625" style="6" customWidth="1"/>
    <col min="3348" max="3348" width="22.42578125" style="6" customWidth="1"/>
    <col min="3349" max="3349" width="11.28515625" style="6" customWidth="1"/>
    <col min="3350" max="3350" width="11.85546875" style="6" customWidth="1"/>
    <col min="3351" max="3351" width="11.42578125" style="6" customWidth="1"/>
    <col min="3352" max="3352" width="11.5703125" style="6" customWidth="1"/>
    <col min="3353" max="3354" width="12.7109375" style="6" customWidth="1"/>
    <col min="3355" max="3355" width="12.5703125" style="6" customWidth="1"/>
    <col min="3356" max="3356" width="12.28515625" style="6" customWidth="1"/>
    <col min="3357" max="3357" width="10.140625" style="6" bestFit="1" customWidth="1"/>
    <col min="3358" max="3358" width="9.7109375" style="6" bestFit="1" customWidth="1"/>
    <col min="3359" max="3585" width="9.140625" style="6"/>
    <col min="3586" max="3586" width="4.7109375" style="6" customWidth="1"/>
    <col min="3587" max="3587" width="5.140625" style="6" customWidth="1"/>
    <col min="3588" max="3588" width="4.85546875" style="6" customWidth="1"/>
    <col min="3589" max="3591" width="4.42578125" style="6" customWidth="1"/>
    <col min="3592" max="3592" width="5" style="6" customWidth="1"/>
    <col min="3593" max="3602" width="4.42578125" style="6" customWidth="1"/>
    <col min="3603" max="3603" width="96.28515625" style="6" customWidth="1"/>
    <col min="3604" max="3604" width="22.42578125" style="6" customWidth="1"/>
    <col min="3605" max="3605" width="11.28515625" style="6" customWidth="1"/>
    <col min="3606" max="3606" width="11.85546875" style="6" customWidth="1"/>
    <col min="3607" max="3607" width="11.42578125" style="6" customWidth="1"/>
    <col min="3608" max="3608" width="11.5703125" style="6" customWidth="1"/>
    <col min="3609" max="3610" width="12.7109375" style="6" customWidth="1"/>
    <col min="3611" max="3611" width="12.5703125" style="6" customWidth="1"/>
    <col min="3612" max="3612" width="12.28515625" style="6" customWidth="1"/>
    <col min="3613" max="3613" width="10.140625" style="6" bestFit="1" customWidth="1"/>
    <col min="3614" max="3614" width="9.7109375" style="6" bestFit="1" customWidth="1"/>
    <col min="3615" max="3841" width="9.140625" style="6"/>
    <col min="3842" max="3842" width="4.7109375" style="6" customWidth="1"/>
    <col min="3843" max="3843" width="5.140625" style="6" customWidth="1"/>
    <col min="3844" max="3844" width="4.85546875" style="6" customWidth="1"/>
    <col min="3845" max="3847" width="4.42578125" style="6" customWidth="1"/>
    <col min="3848" max="3848" width="5" style="6" customWidth="1"/>
    <col min="3849" max="3858" width="4.42578125" style="6" customWidth="1"/>
    <col min="3859" max="3859" width="96.28515625" style="6" customWidth="1"/>
    <col min="3860" max="3860" width="22.42578125" style="6" customWidth="1"/>
    <col min="3861" max="3861" width="11.28515625" style="6" customWidth="1"/>
    <col min="3862" max="3862" width="11.85546875" style="6" customWidth="1"/>
    <col min="3863" max="3863" width="11.42578125" style="6" customWidth="1"/>
    <col min="3864" max="3864" width="11.5703125" style="6" customWidth="1"/>
    <col min="3865" max="3866" width="12.7109375" style="6" customWidth="1"/>
    <col min="3867" max="3867" width="12.5703125" style="6" customWidth="1"/>
    <col min="3868" max="3868" width="12.28515625" style="6" customWidth="1"/>
    <col min="3869" max="3869" width="10.140625" style="6" bestFit="1" customWidth="1"/>
    <col min="3870" max="3870" width="9.7109375" style="6" bestFit="1" customWidth="1"/>
    <col min="3871" max="4097" width="9.140625" style="6"/>
    <col min="4098" max="4098" width="4.7109375" style="6" customWidth="1"/>
    <col min="4099" max="4099" width="5.140625" style="6" customWidth="1"/>
    <col min="4100" max="4100" width="4.85546875" style="6" customWidth="1"/>
    <col min="4101" max="4103" width="4.42578125" style="6" customWidth="1"/>
    <col min="4104" max="4104" width="5" style="6" customWidth="1"/>
    <col min="4105" max="4114" width="4.42578125" style="6" customWidth="1"/>
    <col min="4115" max="4115" width="96.28515625" style="6" customWidth="1"/>
    <col min="4116" max="4116" width="22.42578125" style="6" customWidth="1"/>
    <col min="4117" max="4117" width="11.28515625" style="6" customWidth="1"/>
    <col min="4118" max="4118" width="11.85546875" style="6" customWidth="1"/>
    <col min="4119" max="4119" width="11.42578125" style="6" customWidth="1"/>
    <col min="4120" max="4120" width="11.5703125" style="6" customWidth="1"/>
    <col min="4121" max="4122" width="12.7109375" style="6" customWidth="1"/>
    <col min="4123" max="4123" width="12.5703125" style="6" customWidth="1"/>
    <col min="4124" max="4124" width="12.28515625" style="6" customWidth="1"/>
    <col min="4125" max="4125" width="10.140625" style="6" bestFit="1" customWidth="1"/>
    <col min="4126" max="4126" width="9.7109375" style="6" bestFit="1" customWidth="1"/>
    <col min="4127" max="4353" width="9.140625" style="6"/>
    <col min="4354" max="4354" width="4.7109375" style="6" customWidth="1"/>
    <col min="4355" max="4355" width="5.140625" style="6" customWidth="1"/>
    <col min="4356" max="4356" width="4.85546875" style="6" customWidth="1"/>
    <col min="4357" max="4359" width="4.42578125" style="6" customWidth="1"/>
    <col min="4360" max="4360" width="5" style="6" customWidth="1"/>
    <col min="4361" max="4370" width="4.42578125" style="6" customWidth="1"/>
    <col min="4371" max="4371" width="96.28515625" style="6" customWidth="1"/>
    <col min="4372" max="4372" width="22.42578125" style="6" customWidth="1"/>
    <col min="4373" max="4373" width="11.28515625" style="6" customWidth="1"/>
    <col min="4374" max="4374" width="11.85546875" style="6" customWidth="1"/>
    <col min="4375" max="4375" width="11.42578125" style="6" customWidth="1"/>
    <col min="4376" max="4376" width="11.5703125" style="6" customWidth="1"/>
    <col min="4377" max="4378" width="12.7109375" style="6" customWidth="1"/>
    <col min="4379" max="4379" width="12.5703125" style="6" customWidth="1"/>
    <col min="4380" max="4380" width="12.28515625" style="6" customWidth="1"/>
    <col min="4381" max="4381" width="10.140625" style="6" bestFit="1" customWidth="1"/>
    <col min="4382" max="4382" width="9.7109375" style="6" bestFit="1" customWidth="1"/>
    <col min="4383" max="4609" width="9.140625" style="6"/>
    <col min="4610" max="4610" width="4.7109375" style="6" customWidth="1"/>
    <col min="4611" max="4611" width="5.140625" style="6" customWidth="1"/>
    <col min="4612" max="4612" width="4.85546875" style="6" customWidth="1"/>
    <col min="4613" max="4615" width="4.42578125" style="6" customWidth="1"/>
    <col min="4616" max="4616" width="5" style="6" customWidth="1"/>
    <col min="4617" max="4626" width="4.42578125" style="6" customWidth="1"/>
    <col min="4627" max="4627" width="96.28515625" style="6" customWidth="1"/>
    <col min="4628" max="4628" width="22.42578125" style="6" customWidth="1"/>
    <col min="4629" max="4629" width="11.28515625" style="6" customWidth="1"/>
    <col min="4630" max="4630" width="11.85546875" style="6" customWidth="1"/>
    <col min="4631" max="4631" width="11.42578125" style="6" customWidth="1"/>
    <col min="4632" max="4632" width="11.5703125" style="6" customWidth="1"/>
    <col min="4633" max="4634" width="12.7109375" style="6" customWidth="1"/>
    <col min="4635" max="4635" width="12.5703125" style="6" customWidth="1"/>
    <col min="4636" max="4636" width="12.28515625" style="6" customWidth="1"/>
    <col min="4637" max="4637" width="10.140625" style="6" bestFit="1" customWidth="1"/>
    <col min="4638" max="4638" width="9.7109375" style="6" bestFit="1" customWidth="1"/>
    <col min="4639" max="4865" width="9.140625" style="6"/>
    <col min="4866" max="4866" width="4.7109375" style="6" customWidth="1"/>
    <col min="4867" max="4867" width="5.140625" style="6" customWidth="1"/>
    <col min="4868" max="4868" width="4.85546875" style="6" customWidth="1"/>
    <col min="4869" max="4871" width="4.42578125" style="6" customWidth="1"/>
    <col min="4872" max="4872" width="5" style="6" customWidth="1"/>
    <col min="4873" max="4882" width="4.42578125" style="6" customWidth="1"/>
    <col min="4883" max="4883" width="96.28515625" style="6" customWidth="1"/>
    <col min="4884" max="4884" width="22.42578125" style="6" customWidth="1"/>
    <col min="4885" max="4885" width="11.28515625" style="6" customWidth="1"/>
    <col min="4886" max="4886" width="11.85546875" style="6" customWidth="1"/>
    <col min="4887" max="4887" width="11.42578125" style="6" customWidth="1"/>
    <col min="4888" max="4888" width="11.5703125" style="6" customWidth="1"/>
    <col min="4889" max="4890" width="12.7109375" style="6" customWidth="1"/>
    <col min="4891" max="4891" width="12.5703125" style="6" customWidth="1"/>
    <col min="4892" max="4892" width="12.28515625" style="6" customWidth="1"/>
    <col min="4893" max="4893" width="10.140625" style="6" bestFit="1" customWidth="1"/>
    <col min="4894" max="4894" width="9.7109375" style="6" bestFit="1" customWidth="1"/>
    <col min="4895" max="5121" width="9.140625" style="6"/>
    <col min="5122" max="5122" width="4.7109375" style="6" customWidth="1"/>
    <col min="5123" max="5123" width="5.140625" style="6" customWidth="1"/>
    <col min="5124" max="5124" width="4.85546875" style="6" customWidth="1"/>
    <col min="5125" max="5127" width="4.42578125" style="6" customWidth="1"/>
    <col min="5128" max="5128" width="5" style="6" customWidth="1"/>
    <col min="5129" max="5138" width="4.42578125" style="6" customWidth="1"/>
    <col min="5139" max="5139" width="96.28515625" style="6" customWidth="1"/>
    <col min="5140" max="5140" width="22.42578125" style="6" customWidth="1"/>
    <col min="5141" max="5141" width="11.28515625" style="6" customWidth="1"/>
    <col min="5142" max="5142" width="11.85546875" style="6" customWidth="1"/>
    <col min="5143" max="5143" width="11.42578125" style="6" customWidth="1"/>
    <col min="5144" max="5144" width="11.5703125" style="6" customWidth="1"/>
    <col min="5145" max="5146" width="12.7109375" style="6" customWidth="1"/>
    <col min="5147" max="5147" width="12.5703125" style="6" customWidth="1"/>
    <col min="5148" max="5148" width="12.28515625" style="6" customWidth="1"/>
    <col min="5149" max="5149" width="10.140625" style="6" bestFit="1" customWidth="1"/>
    <col min="5150" max="5150" width="9.7109375" style="6" bestFit="1" customWidth="1"/>
    <col min="5151" max="5377" width="9.140625" style="6"/>
    <col min="5378" max="5378" width="4.7109375" style="6" customWidth="1"/>
    <col min="5379" max="5379" width="5.140625" style="6" customWidth="1"/>
    <col min="5380" max="5380" width="4.85546875" style="6" customWidth="1"/>
    <col min="5381" max="5383" width="4.42578125" style="6" customWidth="1"/>
    <col min="5384" max="5384" width="5" style="6" customWidth="1"/>
    <col min="5385" max="5394" width="4.42578125" style="6" customWidth="1"/>
    <col min="5395" max="5395" width="96.28515625" style="6" customWidth="1"/>
    <col min="5396" max="5396" width="22.42578125" style="6" customWidth="1"/>
    <col min="5397" max="5397" width="11.28515625" style="6" customWidth="1"/>
    <col min="5398" max="5398" width="11.85546875" style="6" customWidth="1"/>
    <col min="5399" max="5399" width="11.42578125" style="6" customWidth="1"/>
    <col min="5400" max="5400" width="11.5703125" style="6" customWidth="1"/>
    <col min="5401" max="5402" width="12.7109375" style="6" customWidth="1"/>
    <col min="5403" max="5403" width="12.5703125" style="6" customWidth="1"/>
    <col min="5404" max="5404" width="12.28515625" style="6" customWidth="1"/>
    <col min="5405" max="5405" width="10.140625" style="6" bestFit="1" customWidth="1"/>
    <col min="5406" max="5406" width="9.7109375" style="6" bestFit="1" customWidth="1"/>
    <col min="5407" max="5633" width="9.140625" style="6"/>
    <col min="5634" max="5634" width="4.7109375" style="6" customWidth="1"/>
    <col min="5635" max="5635" width="5.140625" style="6" customWidth="1"/>
    <col min="5636" max="5636" width="4.85546875" style="6" customWidth="1"/>
    <col min="5637" max="5639" width="4.42578125" style="6" customWidth="1"/>
    <col min="5640" max="5640" width="5" style="6" customWidth="1"/>
    <col min="5641" max="5650" width="4.42578125" style="6" customWidth="1"/>
    <col min="5651" max="5651" width="96.28515625" style="6" customWidth="1"/>
    <col min="5652" max="5652" width="22.42578125" style="6" customWidth="1"/>
    <col min="5653" max="5653" width="11.28515625" style="6" customWidth="1"/>
    <col min="5654" max="5654" width="11.85546875" style="6" customWidth="1"/>
    <col min="5655" max="5655" width="11.42578125" style="6" customWidth="1"/>
    <col min="5656" max="5656" width="11.5703125" style="6" customWidth="1"/>
    <col min="5657" max="5658" width="12.7109375" style="6" customWidth="1"/>
    <col min="5659" max="5659" width="12.5703125" style="6" customWidth="1"/>
    <col min="5660" max="5660" width="12.28515625" style="6" customWidth="1"/>
    <col min="5661" max="5661" width="10.140625" style="6" bestFit="1" customWidth="1"/>
    <col min="5662" max="5662" width="9.7109375" style="6" bestFit="1" customWidth="1"/>
    <col min="5663" max="5889" width="9.140625" style="6"/>
    <col min="5890" max="5890" width="4.7109375" style="6" customWidth="1"/>
    <col min="5891" max="5891" width="5.140625" style="6" customWidth="1"/>
    <col min="5892" max="5892" width="4.85546875" style="6" customWidth="1"/>
    <col min="5893" max="5895" width="4.42578125" style="6" customWidth="1"/>
    <col min="5896" max="5896" width="5" style="6" customWidth="1"/>
    <col min="5897" max="5906" width="4.42578125" style="6" customWidth="1"/>
    <col min="5907" max="5907" width="96.28515625" style="6" customWidth="1"/>
    <col min="5908" max="5908" width="22.42578125" style="6" customWidth="1"/>
    <col min="5909" max="5909" width="11.28515625" style="6" customWidth="1"/>
    <col min="5910" max="5910" width="11.85546875" style="6" customWidth="1"/>
    <col min="5911" max="5911" width="11.42578125" style="6" customWidth="1"/>
    <col min="5912" max="5912" width="11.5703125" style="6" customWidth="1"/>
    <col min="5913" max="5914" width="12.7109375" style="6" customWidth="1"/>
    <col min="5915" max="5915" width="12.5703125" style="6" customWidth="1"/>
    <col min="5916" max="5916" width="12.28515625" style="6" customWidth="1"/>
    <col min="5917" max="5917" width="10.140625" style="6" bestFit="1" customWidth="1"/>
    <col min="5918" max="5918" width="9.7109375" style="6" bestFit="1" customWidth="1"/>
    <col min="5919" max="6145" width="9.140625" style="6"/>
    <col min="6146" max="6146" width="4.7109375" style="6" customWidth="1"/>
    <col min="6147" max="6147" width="5.140625" style="6" customWidth="1"/>
    <col min="6148" max="6148" width="4.85546875" style="6" customWidth="1"/>
    <col min="6149" max="6151" width="4.42578125" style="6" customWidth="1"/>
    <col min="6152" max="6152" width="5" style="6" customWidth="1"/>
    <col min="6153" max="6162" width="4.42578125" style="6" customWidth="1"/>
    <col min="6163" max="6163" width="96.28515625" style="6" customWidth="1"/>
    <col min="6164" max="6164" width="22.42578125" style="6" customWidth="1"/>
    <col min="6165" max="6165" width="11.28515625" style="6" customWidth="1"/>
    <col min="6166" max="6166" width="11.85546875" style="6" customWidth="1"/>
    <col min="6167" max="6167" width="11.42578125" style="6" customWidth="1"/>
    <col min="6168" max="6168" width="11.5703125" style="6" customWidth="1"/>
    <col min="6169" max="6170" width="12.7109375" style="6" customWidth="1"/>
    <col min="6171" max="6171" width="12.5703125" style="6" customWidth="1"/>
    <col min="6172" max="6172" width="12.28515625" style="6" customWidth="1"/>
    <col min="6173" max="6173" width="10.140625" style="6" bestFit="1" customWidth="1"/>
    <col min="6174" max="6174" width="9.7109375" style="6" bestFit="1" customWidth="1"/>
    <col min="6175" max="6401" width="9.140625" style="6"/>
    <col min="6402" max="6402" width="4.7109375" style="6" customWidth="1"/>
    <col min="6403" max="6403" width="5.140625" style="6" customWidth="1"/>
    <col min="6404" max="6404" width="4.85546875" style="6" customWidth="1"/>
    <col min="6405" max="6407" width="4.42578125" style="6" customWidth="1"/>
    <col min="6408" max="6408" width="5" style="6" customWidth="1"/>
    <col min="6409" max="6418" width="4.42578125" style="6" customWidth="1"/>
    <col min="6419" max="6419" width="96.28515625" style="6" customWidth="1"/>
    <col min="6420" max="6420" width="22.42578125" style="6" customWidth="1"/>
    <col min="6421" max="6421" width="11.28515625" style="6" customWidth="1"/>
    <col min="6422" max="6422" width="11.85546875" style="6" customWidth="1"/>
    <col min="6423" max="6423" width="11.42578125" style="6" customWidth="1"/>
    <col min="6424" max="6424" width="11.5703125" style="6" customWidth="1"/>
    <col min="6425" max="6426" width="12.7109375" style="6" customWidth="1"/>
    <col min="6427" max="6427" width="12.5703125" style="6" customWidth="1"/>
    <col min="6428" max="6428" width="12.28515625" style="6" customWidth="1"/>
    <col min="6429" max="6429" width="10.140625" style="6" bestFit="1" customWidth="1"/>
    <col min="6430" max="6430" width="9.7109375" style="6" bestFit="1" customWidth="1"/>
    <col min="6431" max="6657" width="9.140625" style="6"/>
    <col min="6658" max="6658" width="4.7109375" style="6" customWidth="1"/>
    <col min="6659" max="6659" width="5.140625" style="6" customWidth="1"/>
    <col min="6660" max="6660" width="4.85546875" style="6" customWidth="1"/>
    <col min="6661" max="6663" width="4.42578125" style="6" customWidth="1"/>
    <col min="6664" max="6664" width="5" style="6" customWidth="1"/>
    <col min="6665" max="6674" width="4.42578125" style="6" customWidth="1"/>
    <col min="6675" max="6675" width="96.28515625" style="6" customWidth="1"/>
    <col min="6676" max="6676" width="22.42578125" style="6" customWidth="1"/>
    <col min="6677" max="6677" width="11.28515625" style="6" customWidth="1"/>
    <col min="6678" max="6678" width="11.85546875" style="6" customWidth="1"/>
    <col min="6679" max="6679" width="11.42578125" style="6" customWidth="1"/>
    <col min="6680" max="6680" width="11.5703125" style="6" customWidth="1"/>
    <col min="6681" max="6682" width="12.7109375" style="6" customWidth="1"/>
    <col min="6683" max="6683" width="12.5703125" style="6" customWidth="1"/>
    <col min="6684" max="6684" width="12.28515625" style="6" customWidth="1"/>
    <col min="6685" max="6685" width="10.140625" style="6" bestFit="1" customWidth="1"/>
    <col min="6686" max="6686" width="9.7109375" style="6" bestFit="1" customWidth="1"/>
    <col min="6687" max="6913" width="9.140625" style="6"/>
    <col min="6914" max="6914" width="4.7109375" style="6" customWidth="1"/>
    <col min="6915" max="6915" width="5.140625" style="6" customWidth="1"/>
    <col min="6916" max="6916" width="4.85546875" style="6" customWidth="1"/>
    <col min="6917" max="6919" width="4.42578125" style="6" customWidth="1"/>
    <col min="6920" max="6920" width="5" style="6" customWidth="1"/>
    <col min="6921" max="6930" width="4.42578125" style="6" customWidth="1"/>
    <col min="6931" max="6931" width="96.28515625" style="6" customWidth="1"/>
    <col min="6932" max="6932" width="22.42578125" style="6" customWidth="1"/>
    <col min="6933" max="6933" width="11.28515625" style="6" customWidth="1"/>
    <col min="6934" max="6934" width="11.85546875" style="6" customWidth="1"/>
    <col min="6935" max="6935" width="11.42578125" style="6" customWidth="1"/>
    <col min="6936" max="6936" width="11.5703125" style="6" customWidth="1"/>
    <col min="6937" max="6938" width="12.7109375" style="6" customWidth="1"/>
    <col min="6939" max="6939" width="12.5703125" style="6" customWidth="1"/>
    <col min="6940" max="6940" width="12.28515625" style="6" customWidth="1"/>
    <col min="6941" max="6941" width="10.140625" style="6" bestFit="1" customWidth="1"/>
    <col min="6942" max="6942" width="9.7109375" style="6" bestFit="1" customWidth="1"/>
    <col min="6943" max="7169" width="9.140625" style="6"/>
    <col min="7170" max="7170" width="4.7109375" style="6" customWidth="1"/>
    <col min="7171" max="7171" width="5.140625" style="6" customWidth="1"/>
    <col min="7172" max="7172" width="4.85546875" style="6" customWidth="1"/>
    <col min="7173" max="7175" width="4.42578125" style="6" customWidth="1"/>
    <col min="7176" max="7176" width="5" style="6" customWidth="1"/>
    <col min="7177" max="7186" width="4.42578125" style="6" customWidth="1"/>
    <col min="7187" max="7187" width="96.28515625" style="6" customWidth="1"/>
    <col min="7188" max="7188" width="22.42578125" style="6" customWidth="1"/>
    <col min="7189" max="7189" width="11.28515625" style="6" customWidth="1"/>
    <col min="7190" max="7190" width="11.85546875" style="6" customWidth="1"/>
    <col min="7191" max="7191" width="11.42578125" style="6" customWidth="1"/>
    <col min="7192" max="7192" width="11.5703125" style="6" customWidth="1"/>
    <col min="7193" max="7194" width="12.7109375" style="6" customWidth="1"/>
    <col min="7195" max="7195" width="12.5703125" style="6" customWidth="1"/>
    <col min="7196" max="7196" width="12.28515625" style="6" customWidth="1"/>
    <col min="7197" max="7197" width="10.140625" style="6" bestFit="1" customWidth="1"/>
    <col min="7198" max="7198" width="9.7109375" style="6" bestFit="1" customWidth="1"/>
    <col min="7199" max="7425" width="9.140625" style="6"/>
    <col min="7426" max="7426" width="4.7109375" style="6" customWidth="1"/>
    <col min="7427" max="7427" width="5.140625" style="6" customWidth="1"/>
    <col min="7428" max="7428" width="4.85546875" style="6" customWidth="1"/>
    <col min="7429" max="7431" width="4.42578125" style="6" customWidth="1"/>
    <col min="7432" max="7432" width="5" style="6" customWidth="1"/>
    <col min="7433" max="7442" width="4.42578125" style="6" customWidth="1"/>
    <col min="7443" max="7443" width="96.28515625" style="6" customWidth="1"/>
    <col min="7444" max="7444" width="22.42578125" style="6" customWidth="1"/>
    <col min="7445" max="7445" width="11.28515625" style="6" customWidth="1"/>
    <col min="7446" max="7446" width="11.85546875" style="6" customWidth="1"/>
    <col min="7447" max="7447" width="11.42578125" style="6" customWidth="1"/>
    <col min="7448" max="7448" width="11.5703125" style="6" customWidth="1"/>
    <col min="7449" max="7450" width="12.7109375" style="6" customWidth="1"/>
    <col min="7451" max="7451" width="12.5703125" style="6" customWidth="1"/>
    <col min="7452" max="7452" width="12.28515625" style="6" customWidth="1"/>
    <col min="7453" max="7453" width="10.140625" style="6" bestFit="1" customWidth="1"/>
    <col min="7454" max="7454" width="9.7109375" style="6" bestFit="1" customWidth="1"/>
    <col min="7455" max="7681" width="9.140625" style="6"/>
    <col min="7682" max="7682" width="4.7109375" style="6" customWidth="1"/>
    <col min="7683" max="7683" width="5.140625" style="6" customWidth="1"/>
    <col min="7684" max="7684" width="4.85546875" style="6" customWidth="1"/>
    <col min="7685" max="7687" width="4.42578125" style="6" customWidth="1"/>
    <col min="7688" max="7688" width="5" style="6" customWidth="1"/>
    <col min="7689" max="7698" width="4.42578125" style="6" customWidth="1"/>
    <col min="7699" max="7699" width="96.28515625" style="6" customWidth="1"/>
    <col min="7700" max="7700" width="22.42578125" style="6" customWidth="1"/>
    <col min="7701" max="7701" width="11.28515625" style="6" customWidth="1"/>
    <col min="7702" max="7702" width="11.85546875" style="6" customWidth="1"/>
    <col min="7703" max="7703" width="11.42578125" style="6" customWidth="1"/>
    <col min="7704" max="7704" width="11.5703125" style="6" customWidth="1"/>
    <col min="7705" max="7706" width="12.7109375" style="6" customWidth="1"/>
    <col min="7707" max="7707" width="12.5703125" style="6" customWidth="1"/>
    <col min="7708" max="7708" width="12.28515625" style="6" customWidth="1"/>
    <col min="7709" max="7709" width="10.140625" style="6" bestFit="1" customWidth="1"/>
    <col min="7710" max="7710" width="9.7109375" style="6" bestFit="1" customWidth="1"/>
    <col min="7711" max="7937" width="9.140625" style="6"/>
    <col min="7938" max="7938" width="4.7109375" style="6" customWidth="1"/>
    <col min="7939" max="7939" width="5.140625" style="6" customWidth="1"/>
    <col min="7940" max="7940" width="4.85546875" style="6" customWidth="1"/>
    <col min="7941" max="7943" width="4.42578125" style="6" customWidth="1"/>
    <col min="7944" max="7944" width="5" style="6" customWidth="1"/>
    <col min="7945" max="7954" width="4.42578125" style="6" customWidth="1"/>
    <col min="7955" max="7955" width="96.28515625" style="6" customWidth="1"/>
    <col min="7956" max="7956" width="22.42578125" style="6" customWidth="1"/>
    <col min="7957" max="7957" width="11.28515625" style="6" customWidth="1"/>
    <col min="7958" max="7958" width="11.85546875" style="6" customWidth="1"/>
    <col min="7959" max="7959" width="11.42578125" style="6" customWidth="1"/>
    <col min="7960" max="7960" width="11.5703125" style="6" customWidth="1"/>
    <col min="7961" max="7962" width="12.7109375" style="6" customWidth="1"/>
    <col min="7963" max="7963" width="12.5703125" style="6" customWidth="1"/>
    <col min="7964" max="7964" width="12.28515625" style="6" customWidth="1"/>
    <col min="7965" max="7965" width="10.140625" style="6" bestFit="1" customWidth="1"/>
    <col min="7966" max="7966" width="9.7109375" style="6" bestFit="1" customWidth="1"/>
    <col min="7967" max="8193" width="9.140625" style="6"/>
    <col min="8194" max="8194" width="4.7109375" style="6" customWidth="1"/>
    <col min="8195" max="8195" width="5.140625" style="6" customWidth="1"/>
    <col min="8196" max="8196" width="4.85546875" style="6" customWidth="1"/>
    <col min="8197" max="8199" width="4.42578125" style="6" customWidth="1"/>
    <col min="8200" max="8200" width="5" style="6" customWidth="1"/>
    <col min="8201" max="8210" width="4.42578125" style="6" customWidth="1"/>
    <col min="8211" max="8211" width="96.28515625" style="6" customWidth="1"/>
    <col min="8212" max="8212" width="22.42578125" style="6" customWidth="1"/>
    <col min="8213" max="8213" width="11.28515625" style="6" customWidth="1"/>
    <col min="8214" max="8214" width="11.85546875" style="6" customWidth="1"/>
    <col min="8215" max="8215" width="11.42578125" style="6" customWidth="1"/>
    <col min="8216" max="8216" width="11.5703125" style="6" customWidth="1"/>
    <col min="8217" max="8218" width="12.7109375" style="6" customWidth="1"/>
    <col min="8219" max="8219" width="12.5703125" style="6" customWidth="1"/>
    <col min="8220" max="8220" width="12.28515625" style="6" customWidth="1"/>
    <col min="8221" max="8221" width="10.140625" style="6" bestFit="1" customWidth="1"/>
    <col min="8222" max="8222" width="9.7109375" style="6" bestFit="1" customWidth="1"/>
    <col min="8223" max="8449" width="9.140625" style="6"/>
    <col min="8450" max="8450" width="4.7109375" style="6" customWidth="1"/>
    <col min="8451" max="8451" width="5.140625" style="6" customWidth="1"/>
    <col min="8452" max="8452" width="4.85546875" style="6" customWidth="1"/>
    <col min="8453" max="8455" width="4.42578125" style="6" customWidth="1"/>
    <col min="8456" max="8456" width="5" style="6" customWidth="1"/>
    <col min="8457" max="8466" width="4.42578125" style="6" customWidth="1"/>
    <col min="8467" max="8467" width="96.28515625" style="6" customWidth="1"/>
    <col min="8468" max="8468" width="22.42578125" style="6" customWidth="1"/>
    <col min="8469" max="8469" width="11.28515625" style="6" customWidth="1"/>
    <col min="8470" max="8470" width="11.85546875" style="6" customWidth="1"/>
    <col min="8471" max="8471" width="11.42578125" style="6" customWidth="1"/>
    <col min="8472" max="8472" width="11.5703125" style="6" customWidth="1"/>
    <col min="8473" max="8474" width="12.7109375" style="6" customWidth="1"/>
    <col min="8475" max="8475" width="12.5703125" style="6" customWidth="1"/>
    <col min="8476" max="8476" width="12.28515625" style="6" customWidth="1"/>
    <col min="8477" max="8477" width="10.140625" style="6" bestFit="1" customWidth="1"/>
    <col min="8478" max="8478" width="9.7109375" style="6" bestFit="1" customWidth="1"/>
    <col min="8479" max="8705" width="9.140625" style="6"/>
    <col min="8706" max="8706" width="4.7109375" style="6" customWidth="1"/>
    <col min="8707" max="8707" width="5.140625" style="6" customWidth="1"/>
    <col min="8708" max="8708" width="4.85546875" style="6" customWidth="1"/>
    <col min="8709" max="8711" width="4.42578125" style="6" customWidth="1"/>
    <col min="8712" max="8712" width="5" style="6" customWidth="1"/>
    <col min="8713" max="8722" width="4.42578125" style="6" customWidth="1"/>
    <col min="8723" max="8723" width="96.28515625" style="6" customWidth="1"/>
    <col min="8724" max="8724" width="22.42578125" style="6" customWidth="1"/>
    <col min="8725" max="8725" width="11.28515625" style="6" customWidth="1"/>
    <col min="8726" max="8726" width="11.85546875" style="6" customWidth="1"/>
    <col min="8727" max="8727" width="11.42578125" style="6" customWidth="1"/>
    <col min="8728" max="8728" width="11.5703125" style="6" customWidth="1"/>
    <col min="8729" max="8730" width="12.7109375" style="6" customWidth="1"/>
    <col min="8731" max="8731" width="12.5703125" style="6" customWidth="1"/>
    <col min="8732" max="8732" width="12.28515625" style="6" customWidth="1"/>
    <col min="8733" max="8733" width="10.140625" style="6" bestFit="1" customWidth="1"/>
    <col min="8734" max="8734" width="9.7109375" style="6" bestFit="1" customWidth="1"/>
    <col min="8735" max="8961" width="9.140625" style="6"/>
    <col min="8962" max="8962" width="4.7109375" style="6" customWidth="1"/>
    <col min="8963" max="8963" width="5.140625" style="6" customWidth="1"/>
    <col min="8964" max="8964" width="4.85546875" style="6" customWidth="1"/>
    <col min="8965" max="8967" width="4.42578125" style="6" customWidth="1"/>
    <col min="8968" max="8968" width="5" style="6" customWidth="1"/>
    <col min="8969" max="8978" width="4.42578125" style="6" customWidth="1"/>
    <col min="8979" max="8979" width="96.28515625" style="6" customWidth="1"/>
    <col min="8980" max="8980" width="22.42578125" style="6" customWidth="1"/>
    <col min="8981" max="8981" width="11.28515625" style="6" customWidth="1"/>
    <col min="8982" max="8982" width="11.85546875" style="6" customWidth="1"/>
    <col min="8983" max="8983" width="11.42578125" style="6" customWidth="1"/>
    <col min="8984" max="8984" width="11.5703125" style="6" customWidth="1"/>
    <col min="8985" max="8986" width="12.7109375" style="6" customWidth="1"/>
    <col min="8987" max="8987" width="12.5703125" style="6" customWidth="1"/>
    <col min="8988" max="8988" width="12.28515625" style="6" customWidth="1"/>
    <col min="8989" max="8989" width="10.140625" style="6" bestFit="1" customWidth="1"/>
    <col min="8990" max="8990" width="9.7109375" style="6" bestFit="1" customWidth="1"/>
    <col min="8991" max="9217" width="9.140625" style="6"/>
    <col min="9218" max="9218" width="4.7109375" style="6" customWidth="1"/>
    <col min="9219" max="9219" width="5.140625" style="6" customWidth="1"/>
    <col min="9220" max="9220" width="4.85546875" style="6" customWidth="1"/>
    <col min="9221" max="9223" width="4.42578125" style="6" customWidth="1"/>
    <col min="9224" max="9224" width="5" style="6" customWidth="1"/>
    <col min="9225" max="9234" width="4.42578125" style="6" customWidth="1"/>
    <col min="9235" max="9235" width="96.28515625" style="6" customWidth="1"/>
    <col min="9236" max="9236" width="22.42578125" style="6" customWidth="1"/>
    <col min="9237" max="9237" width="11.28515625" style="6" customWidth="1"/>
    <col min="9238" max="9238" width="11.85546875" style="6" customWidth="1"/>
    <col min="9239" max="9239" width="11.42578125" style="6" customWidth="1"/>
    <col min="9240" max="9240" width="11.5703125" style="6" customWidth="1"/>
    <col min="9241" max="9242" width="12.7109375" style="6" customWidth="1"/>
    <col min="9243" max="9243" width="12.5703125" style="6" customWidth="1"/>
    <col min="9244" max="9244" width="12.28515625" style="6" customWidth="1"/>
    <col min="9245" max="9245" width="10.140625" style="6" bestFit="1" customWidth="1"/>
    <col min="9246" max="9246" width="9.7109375" style="6" bestFit="1" customWidth="1"/>
    <col min="9247" max="9473" width="9.140625" style="6"/>
    <col min="9474" max="9474" width="4.7109375" style="6" customWidth="1"/>
    <col min="9475" max="9475" width="5.140625" style="6" customWidth="1"/>
    <col min="9476" max="9476" width="4.85546875" style="6" customWidth="1"/>
    <col min="9477" max="9479" width="4.42578125" style="6" customWidth="1"/>
    <col min="9480" max="9480" width="5" style="6" customWidth="1"/>
    <col min="9481" max="9490" width="4.42578125" style="6" customWidth="1"/>
    <col min="9491" max="9491" width="96.28515625" style="6" customWidth="1"/>
    <col min="9492" max="9492" width="22.42578125" style="6" customWidth="1"/>
    <col min="9493" max="9493" width="11.28515625" style="6" customWidth="1"/>
    <col min="9494" max="9494" width="11.85546875" style="6" customWidth="1"/>
    <col min="9495" max="9495" width="11.42578125" style="6" customWidth="1"/>
    <col min="9496" max="9496" width="11.5703125" style="6" customWidth="1"/>
    <col min="9497" max="9498" width="12.7109375" style="6" customWidth="1"/>
    <col min="9499" max="9499" width="12.5703125" style="6" customWidth="1"/>
    <col min="9500" max="9500" width="12.28515625" style="6" customWidth="1"/>
    <col min="9501" max="9501" width="10.140625" style="6" bestFit="1" customWidth="1"/>
    <col min="9502" max="9502" width="9.7109375" style="6" bestFit="1" customWidth="1"/>
    <col min="9503" max="9729" width="9.140625" style="6"/>
    <col min="9730" max="9730" width="4.7109375" style="6" customWidth="1"/>
    <col min="9731" max="9731" width="5.140625" style="6" customWidth="1"/>
    <col min="9732" max="9732" width="4.85546875" style="6" customWidth="1"/>
    <col min="9733" max="9735" width="4.42578125" style="6" customWidth="1"/>
    <col min="9736" max="9736" width="5" style="6" customWidth="1"/>
    <col min="9737" max="9746" width="4.42578125" style="6" customWidth="1"/>
    <col min="9747" max="9747" width="96.28515625" style="6" customWidth="1"/>
    <col min="9748" max="9748" width="22.42578125" style="6" customWidth="1"/>
    <col min="9749" max="9749" width="11.28515625" style="6" customWidth="1"/>
    <col min="9750" max="9750" width="11.85546875" style="6" customWidth="1"/>
    <col min="9751" max="9751" width="11.42578125" style="6" customWidth="1"/>
    <col min="9752" max="9752" width="11.5703125" style="6" customWidth="1"/>
    <col min="9753" max="9754" width="12.7109375" style="6" customWidth="1"/>
    <col min="9755" max="9755" width="12.5703125" style="6" customWidth="1"/>
    <col min="9756" max="9756" width="12.28515625" style="6" customWidth="1"/>
    <col min="9757" max="9757" width="10.140625" style="6" bestFit="1" customWidth="1"/>
    <col min="9758" max="9758" width="9.7109375" style="6" bestFit="1" customWidth="1"/>
    <col min="9759" max="9985" width="9.140625" style="6"/>
    <col min="9986" max="9986" width="4.7109375" style="6" customWidth="1"/>
    <col min="9987" max="9987" width="5.140625" style="6" customWidth="1"/>
    <col min="9988" max="9988" width="4.85546875" style="6" customWidth="1"/>
    <col min="9989" max="9991" width="4.42578125" style="6" customWidth="1"/>
    <col min="9992" max="9992" width="5" style="6" customWidth="1"/>
    <col min="9993" max="10002" width="4.42578125" style="6" customWidth="1"/>
    <col min="10003" max="10003" width="96.28515625" style="6" customWidth="1"/>
    <col min="10004" max="10004" width="22.42578125" style="6" customWidth="1"/>
    <col min="10005" max="10005" width="11.28515625" style="6" customWidth="1"/>
    <col min="10006" max="10006" width="11.85546875" style="6" customWidth="1"/>
    <col min="10007" max="10007" width="11.42578125" style="6" customWidth="1"/>
    <col min="10008" max="10008" width="11.5703125" style="6" customWidth="1"/>
    <col min="10009" max="10010" width="12.7109375" style="6" customWidth="1"/>
    <col min="10011" max="10011" width="12.5703125" style="6" customWidth="1"/>
    <col min="10012" max="10012" width="12.28515625" style="6" customWidth="1"/>
    <col min="10013" max="10013" width="10.140625" style="6" bestFit="1" customWidth="1"/>
    <col min="10014" max="10014" width="9.7109375" style="6" bestFit="1" customWidth="1"/>
    <col min="10015" max="10241" width="9.140625" style="6"/>
    <col min="10242" max="10242" width="4.7109375" style="6" customWidth="1"/>
    <col min="10243" max="10243" width="5.140625" style="6" customWidth="1"/>
    <col min="10244" max="10244" width="4.85546875" style="6" customWidth="1"/>
    <col min="10245" max="10247" width="4.42578125" style="6" customWidth="1"/>
    <col min="10248" max="10248" width="5" style="6" customWidth="1"/>
    <col min="10249" max="10258" width="4.42578125" style="6" customWidth="1"/>
    <col min="10259" max="10259" width="96.28515625" style="6" customWidth="1"/>
    <col min="10260" max="10260" width="22.42578125" style="6" customWidth="1"/>
    <col min="10261" max="10261" width="11.28515625" style="6" customWidth="1"/>
    <col min="10262" max="10262" width="11.85546875" style="6" customWidth="1"/>
    <col min="10263" max="10263" width="11.42578125" style="6" customWidth="1"/>
    <col min="10264" max="10264" width="11.5703125" style="6" customWidth="1"/>
    <col min="10265" max="10266" width="12.7109375" style="6" customWidth="1"/>
    <col min="10267" max="10267" width="12.5703125" style="6" customWidth="1"/>
    <col min="10268" max="10268" width="12.28515625" style="6" customWidth="1"/>
    <col min="10269" max="10269" width="10.140625" style="6" bestFit="1" customWidth="1"/>
    <col min="10270" max="10270" width="9.7109375" style="6" bestFit="1" customWidth="1"/>
    <col min="10271" max="10497" width="9.140625" style="6"/>
    <col min="10498" max="10498" width="4.7109375" style="6" customWidth="1"/>
    <col min="10499" max="10499" width="5.140625" style="6" customWidth="1"/>
    <col min="10500" max="10500" width="4.85546875" style="6" customWidth="1"/>
    <col min="10501" max="10503" width="4.42578125" style="6" customWidth="1"/>
    <col min="10504" max="10504" width="5" style="6" customWidth="1"/>
    <col min="10505" max="10514" width="4.42578125" style="6" customWidth="1"/>
    <col min="10515" max="10515" width="96.28515625" style="6" customWidth="1"/>
    <col min="10516" max="10516" width="22.42578125" style="6" customWidth="1"/>
    <col min="10517" max="10517" width="11.28515625" style="6" customWidth="1"/>
    <col min="10518" max="10518" width="11.85546875" style="6" customWidth="1"/>
    <col min="10519" max="10519" width="11.42578125" style="6" customWidth="1"/>
    <col min="10520" max="10520" width="11.5703125" style="6" customWidth="1"/>
    <col min="10521" max="10522" width="12.7109375" style="6" customWidth="1"/>
    <col min="10523" max="10523" width="12.5703125" style="6" customWidth="1"/>
    <col min="10524" max="10524" width="12.28515625" style="6" customWidth="1"/>
    <col min="10525" max="10525" width="10.140625" style="6" bestFit="1" customWidth="1"/>
    <col min="10526" max="10526" width="9.7109375" style="6" bestFit="1" customWidth="1"/>
    <col min="10527" max="10753" width="9.140625" style="6"/>
    <col min="10754" max="10754" width="4.7109375" style="6" customWidth="1"/>
    <col min="10755" max="10755" width="5.140625" style="6" customWidth="1"/>
    <col min="10756" max="10756" width="4.85546875" style="6" customWidth="1"/>
    <col min="10757" max="10759" width="4.42578125" style="6" customWidth="1"/>
    <col min="10760" max="10760" width="5" style="6" customWidth="1"/>
    <col min="10761" max="10770" width="4.42578125" style="6" customWidth="1"/>
    <col min="10771" max="10771" width="96.28515625" style="6" customWidth="1"/>
    <col min="10772" max="10772" width="22.42578125" style="6" customWidth="1"/>
    <col min="10773" max="10773" width="11.28515625" style="6" customWidth="1"/>
    <col min="10774" max="10774" width="11.85546875" style="6" customWidth="1"/>
    <col min="10775" max="10775" width="11.42578125" style="6" customWidth="1"/>
    <col min="10776" max="10776" width="11.5703125" style="6" customWidth="1"/>
    <col min="10777" max="10778" width="12.7109375" style="6" customWidth="1"/>
    <col min="10779" max="10779" width="12.5703125" style="6" customWidth="1"/>
    <col min="10780" max="10780" width="12.28515625" style="6" customWidth="1"/>
    <col min="10781" max="10781" width="10.140625" style="6" bestFit="1" customWidth="1"/>
    <col min="10782" max="10782" width="9.7109375" style="6" bestFit="1" customWidth="1"/>
    <col min="10783" max="11009" width="9.140625" style="6"/>
    <col min="11010" max="11010" width="4.7109375" style="6" customWidth="1"/>
    <col min="11011" max="11011" width="5.140625" style="6" customWidth="1"/>
    <col min="11012" max="11012" width="4.85546875" style="6" customWidth="1"/>
    <col min="11013" max="11015" width="4.42578125" style="6" customWidth="1"/>
    <col min="11016" max="11016" width="5" style="6" customWidth="1"/>
    <col min="11017" max="11026" width="4.42578125" style="6" customWidth="1"/>
    <col min="11027" max="11027" width="96.28515625" style="6" customWidth="1"/>
    <col min="11028" max="11028" width="22.42578125" style="6" customWidth="1"/>
    <col min="11029" max="11029" width="11.28515625" style="6" customWidth="1"/>
    <col min="11030" max="11030" width="11.85546875" style="6" customWidth="1"/>
    <col min="11031" max="11031" width="11.42578125" style="6" customWidth="1"/>
    <col min="11032" max="11032" width="11.5703125" style="6" customWidth="1"/>
    <col min="11033" max="11034" width="12.7109375" style="6" customWidth="1"/>
    <col min="11035" max="11035" width="12.5703125" style="6" customWidth="1"/>
    <col min="11036" max="11036" width="12.28515625" style="6" customWidth="1"/>
    <col min="11037" max="11037" width="10.140625" style="6" bestFit="1" customWidth="1"/>
    <col min="11038" max="11038" width="9.7109375" style="6" bestFit="1" customWidth="1"/>
    <col min="11039" max="11265" width="9.140625" style="6"/>
    <col min="11266" max="11266" width="4.7109375" style="6" customWidth="1"/>
    <col min="11267" max="11267" width="5.140625" style="6" customWidth="1"/>
    <col min="11268" max="11268" width="4.85546875" style="6" customWidth="1"/>
    <col min="11269" max="11271" width="4.42578125" style="6" customWidth="1"/>
    <col min="11272" max="11272" width="5" style="6" customWidth="1"/>
    <col min="11273" max="11282" width="4.42578125" style="6" customWidth="1"/>
    <col min="11283" max="11283" width="96.28515625" style="6" customWidth="1"/>
    <col min="11284" max="11284" width="22.42578125" style="6" customWidth="1"/>
    <col min="11285" max="11285" width="11.28515625" style="6" customWidth="1"/>
    <col min="11286" max="11286" width="11.85546875" style="6" customWidth="1"/>
    <col min="11287" max="11287" width="11.42578125" style="6" customWidth="1"/>
    <col min="11288" max="11288" width="11.5703125" style="6" customWidth="1"/>
    <col min="11289" max="11290" width="12.7109375" style="6" customWidth="1"/>
    <col min="11291" max="11291" width="12.5703125" style="6" customWidth="1"/>
    <col min="11292" max="11292" width="12.28515625" style="6" customWidth="1"/>
    <col min="11293" max="11293" width="10.140625" style="6" bestFit="1" customWidth="1"/>
    <col min="11294" max="11294" width="9.7109375" style="6" bestFit="1" customWidth="1"/>
    <col min="11295" max="11521" width="9.140625" style="6"/>
    <col min="11522" max="11522" width="4.7109375" style="6" customWidth="1"/>
    <col min="11523" max="11523" width="5.140625" style="6" customWidth="1"/>
    <col min="11524" max="11524" width="4.85546875" style="6" customWidth="1"/>
    <col min="11525" max="11527" width="4.42578125" style="6" customWidth="1"/>
    <col min="11528" max="11528" width="5" style="6" customWidth="1"/>
    <col min="11529" max="11538" width="4.42578125" style="6" customWidth="1"/>
    <col min="11539" max="11539" width="96.28515625" style="6" customWidth="1"/>
    <col min="11540" max="11540" width="22.42578125" style="6" customWidth="1"/>
    <col min="11541" max="11541" width="11.28515625" style="6" customWidth="1"/>
    <col min="11542" max="11542" width="11.85546875" style="6" customWidth="1"/>
    <col min="11543" max="11543" width="11.42578125" style="6" customWidth="1"/>
    <col min="11544" max="11544" width="11.5703125" style="6" customWidth="1"/>
    <col min="11545" max="11546" width="12.7109375" style="6" customWidth="1"/>
    <col min="11547" max="11547" width="12.5703125" style="6" customWidth="1"/>
    <col min="11548" max="11548" width="12.28515625" style="6" customWidth="1"/>
    <col min="11549" max="11549" width="10.140625" style="6" bestFit="1" customWidth="1"/>
    <col min="11550" max="11550" width="9.7109375" style="6" bestFit="1" customWidth="1"/>
    <col min="11551" max="11777" width="9.140625" style="6"/>
    <col min="11778" max="11778" width="4.7109375" style="6" customWidth="1"/>
    <col min="11779" max="11779" width="5.140625" style="6" customWidth="1"/>
    <col min="11780" max="11780" width="4.85546875" style="6" customWidth="1"/>
    <col min="11781" max="11783" width="4.42578125" style="6" customWidth="1"/>
    <col min="11784" max="11784" width="5" style="6" customWidth="1"/>
    <col min="11785" max="11794" width="4.42578125" style="6" customWidth="1"/>
    <col min="11795" max="11795" width="96.28515625" style="6" customWidth="1"/>
    <col min="11796" max="11796" width="22.42578125" style="6" customWidth="1"/>
    <col min="11797" max="11797" width="11.28515625" style="6" customWidth="1"/>
    <col min="11798" max="11798" width="11.85546875" style="6" customWidth="1"/>
    <col min="11799" max="11799" width="11.42578125" style="6" customWidth="1"/>
    <col min="11800" max="11800" width="11.5703125" style="6" customWidth="1"/>
    <col min="11801" max="11802" width="12.7109375" style="6" customWidth="1"/>
    <col min="11803" max="11803" width="12.5703125" style="6" customWidth="1"/>
    <col min="11804" max="11804" width="12.28515625" style="6" customWidth="1"/>
    <col min="11805" max="11805" width="10.140625" style="6" bestFit="1" customWidth="1"/>
    <col min="11806" max="11806" width="9.7109375" style="6" bestFit="1" customWidth="1"/>
    <col min="11807" max="12033" width="9.140625" style="6"/>
    <col min="12034" max="12034" width="4.7109375" style="6" customWidth="1"/>
    <col min="12035" max="12035" width="5.140625" style="6" customWidth="1"/>
    <col min="12036" max="12036" width="4.85546875" style="6" customWidth="1"/>
    <col min="12037" max="12039" width="4.42578125" style="6" customWidth="1"/>
    <col min="12040" max="12040" width="5" style="6" customWidth="1"/>
    <col min="12041" max="12050" width="4.42578125" style="6" customWidth="1"/>
    <col min="12051" max="12051" width="96.28515625" style="6" customWidth="1"/>
    <col min="12052" max="12052" width="22.42578125" style="6" customWidth="1"/>
    <col min="12053" max="12053" width="11.28515625" style="6" customWidth="1"/>
    <col min="12054" max="12054" width="11.85546875" style="6" customWidth="1"/>
    <col min="12055" max="12055" width="11.42578125" style="6" customWidth="1"/>
    <col min="12056" max="12056" width="11.5703125" style="6" customWidth="1"/>
    <col min="12057" max="12058" width="12.7109375" style="6" customWidth="1"/>
    <col min="12059" max="12059" width="12.5703125" style="6" customWidth="1"/>
    <col min="12060" max="12060" width="12.28515625" style="6" customWidth="1"/>
    <col min="12061" max="12061" width="10.140625" style="6" bestFit="1" customWidth="1"/>
    <col min="12062" max="12062" width="9.7109375" style="6" bestFit="1" customWidth="1"/>
    <col min="12063" max="12289" width="9.140625" style="6"/>
    <col min="12290" max="12290" width="4.7109375" style="6" customWidth="1"/>
    <col min="12291" max="12291" width="5.140625" style="6" customWidth="1"/>
    <col min="12292" max="12292" width="4.85546875" style="6" customWidth="1"/>
    <col min="12293" max="12295" width="4.42578125" style="6" customWidth="1"/>
    <col min="12296" max="12296" width="5" style="6" customWidth="1"/>
    <col min="12297" max="12306" width="4.42578125" style="6" customWidth="1"/>
    <col min="12307" max="12307" width="96.28515625" style="6" customWidth="1"/>
    <col min="12308" max="12308" width="22.42578125" style="6" customWidth="1"/>
    <col min="12309" max="12309" width="11.28515625" style="6" customWidth="1"/>
    <col min="12310" max="12310" width="11.85546875" style="6" customWidth="1"/>
    <col min="12311" max="12311" width="11.42578125" style="6" customWidth="1"/>
    <col min="12312" max="12312" width="11.5703125" style="6" customWidth="1"/>
    <col min="12313" max="12314" width="12.7109375" style="6" customWidth="1"/>
    <col min="12315" max="12315" width="12.5703125" style="6" customWidth="1"/>
    <col min="12316" max="12316" width="12.28515625" style="6" customWidth="1"/>
    <col min="12317" max="12317" width="10.140625" style="6" bestFit="1" customWidth="1"/>
    <col min="12318" max="12318" width="9.7109375" style="6" bestFit="1" customWidth="1"/>
    <col min="12319" max="12545" width="9.140625" style="6"/>
    <col min="12546" max="12546" width="4.7109375" style="6" customWidth="1"/>
    <col min="12547" max="12547" width="5.140625" style="6" customWidth="1"/>
    <col min="12548" max="12548" width="4.85546875" style="6" customWidth="1"/>
    <col min="12549" max="12551" width="4.42578125" style="6" customWidth="1"/>
    <col min="12552" max="12552" width="5" style="6" customWidth="1"/>
    <col min="12553" max="12562" width="4.42578125" style="6" customWidth="1"/>
    <col min="12563" max="12563" width="96.28515625" style="6" customWidth="1"/>
    <col min="12564" max="12564" width="22.42578125" style="6" customWidth="1"/>
    <col min="12565" max="12565" width="11.28515625" style="6" customWidth="1"/>
    <col min="12566" max="12566" width="11.85546875" style="6" customWidth="1"/>
    <col min="12567" max="12567" width="11.42578125" style="6" customWidth="1"/>
    <col min="12568" max="12568" width="11.5703125" style="6" customWidth="1"/>
    <col min="12569" max="12570" width="12.7109375" style="6" customWidth="1"/>
    <col min="12571" max="12571" width="12.5703125" style="6" customWidth="1"/>
    <col min="12572" max="12572" width="12.28515625" style="6" customWidth="1"/>
    <col min="12573" max="12573" width="10.140625" style="6" bestFit="1" customWidth="1"/>
    <col min="12574" max="12574" width="9.7109375" style="6" bestFit="1" customWidth="1"/>
    <col min="12575" max="12801" width="9.140625" style="6"/>
    <col min="12802" max="12802" width="4.7109375" style="6" customWidth="1"/>
    <col min="12803" max="12803" width="5.140625" style="6" customWidth="1"/>
    <col min="12804" max="12804" width="4.85546875" style="6" customWidth="1"/>
    <col min="12805" max="12807" width="4.42578125" style="6" customWidth="1"/>
    <col min="12808" max="12808" width="5" style="6" customWidth="1"/>
    <col min="12809" max="12818" width="4.42578125" style="6" customWidth="1"/>
    <col min="12819" max="12819" width="96.28515625" style="6" customWidth="1"/>
    <col min="12820" max="12820" width="22.42578125" style="6" customWidth="1"/>
    <col min="12821" max="12821" width="11.28515625" style="6" customWidth="1"/>
    <col min="12822" max="12822" width="11.85546875" style="6" customWidth="1"/>
    <col min="12823" max="12823" width="11.42578125" style="6" customWidth="1"/>
    <col min="12824" max="12824" width="11.5703125" style="6" customWidth="1"/>
    <col min="12825" max="12826" width="12.7109375" style="6" customWidth="1"/>
    <col min="12827" max="12827" width="12.5703125" style="6" customWidth="1"/>
    <col min="12828" max="12828" width="12.28515625" style="6" customWidth="1"/>
    <col min="12829" max="12829" width="10.140625" style="6" bestFit="1" customWidth="1"/>
    <col min="12830" max="12830" width="9.7109375" style="6" bestFit="1" customWidth="1"/>
    <col min="12831" max="13057" width="9.140625" style="6"/>
    <col min="13058" max="13058" width="4.7109375" style="6" customWidth="1"/>
    <col min="13059" max="13059" width="5.140625" style="6" customWidth="1"/>
    <col min="13060" max="13060" width="4.85546875" style="6" customWidth="1"/>
    <col min="13061" max="13063" width="4.42578125" style="6" customWidth="1"/>
    <col min="13064" max="13064" width="5" style="6" customWidth="1"/>
    <col min="13065" max="13074" width="4.42578125" style="6" customWidth="1"/>
    <col min="13075" max="13075" width="96.28515625" style="6" customWidth="1"/>
    <col min="13076" max="13076" width="22.42578125" style="6" customWidth="1"/>
    <col min="13077" max="13077" width="11.28515625" style="6" customWidth="1"/>
    <col min="13078" max="13078" width="11.85546875" style="6" customWidth="1"/>
    <col min="13079" max="13079" width="11.42578125" style="6" customWidth="1"/>
    <col min="13080" max="13080" width="11.5703125" style="6" customWidth="1"/>
    <col min="13081" max="13082" width="12.7109375" style="6" customWidth="1"/>
    <col min="13083" max="13083" width="12.5703125" style="6" customWidth="1"/>
    <col min="13084" max="13084" width="12.28515625" style="6" customWidth="1"/>
    <col min="13085" max="13085" width="10.140625" style="6" bestFit="1" customWidth="1"/>
    <col min="13086" max="13086" width="9.7109375" style="6" bestFit="1" customWidth="1"/>
    <col min="13087" max="13313" width="9.140625" style="6"/>
    <col min="13314" max="13314" width="4.7109375" style="6" customWidth="1"/>
    <col min="13315" max="13315" width="5.140625" style="6" customWidth="1"/>
    <col min="13316" max="13316" width="4.85546875" style="6" customWidth="1"/>
    <col min="13317" max="13319" width="4.42578125" style="6" customWidth="1"/>
    <col min="13320" max="13320" width="5" style="6" customWidth="1"/>
    <col min="13321" max="13330" width="4.42578125" style="6" customWidth="1"/>
    <col min="13331" max="13331" width="96.28515625" style="6" customWidth="1"/>
    <col min="13332" max="13332" width="22.42578125" style="6" customWidth="1"/>
    <col min="13333" max="13333" width="11.28515625" style="6" customWidth="1"/>
    <col min="13334" max="13334" width="11.85546875" style="6" customWidth="1"/>
    <col min="13335" max="13335" width="11.42578125" style="6" customWidth="1"/>
    <col min="13336" max="13336" width="11.5703125" style="6" customWidth="1"/>
    <col min="13337" max="13338" width="12.7109375" style="6" customWidth="1"/>
    <col min="13339" max="13339" width="12.5703125" style="6" customWidth="1"/>
    <col min="13340" max="13340" width="12.28515625" style="6" customWidth="1"/>
    <col min="13341" max="13341" width="10.140625" style="6" bestFit="1" customWidth="1"/>
    <col min="13342" max="13342" width="9.7109375" style="6" bestFit="1" customWidth="1"/>
    <col min="13343" max="13569" width="9.140625" style="6"/>
    <col min="13570" max="13570" width="4.7109375" style="6" customWidth="1"/>
    <col min="13571" max="13571" width="5.140625" style="6" customWidth="1"/>
    <col min="13572" max="13572" width="4.85546875" style="6" customWidth="1"/>
    <col min="13573" max="13575" width="4.42578125" style="6" customWidth="1"/>
    <col min="13576" max="13576" width="5" style="6" customWidth="1"/>
    <col min="13577" max="13586" width="4.42578125" style="6" customWidth="1"/>
    <col min="13587" max="13587" width="96.28515625" style="6" customWidth="1"/>
    <col min="13588" max="13588" width="22.42578125" style="6" customWidth="1"/>
    <col min="13589" max="13589" width="11.28515625" style="6" customWidth="1"/>
    <col min="13590" max="13590" width="11.85546875" style="6" customWidth="1"/>
    <col min="13591" max="13591" width="11.42578125" style="6" customWidth="1"/>
    <col min="13592" max="13592" width="11.5703125" style="6" customWidth="1"/>
    <col min="13593" max="13594" width="12.7109375" style="6" customWidth="1"/>
    <col min="13595" max="13595" width="12.5703125" style="6" customWidth="1"/>
    <col min="13596" max="13596" width="12.28515625" style="6" customWidth="1"/>
    <col min="13597" max="13597" width="10.140625" style="6" bestFit="1" customWidth="1"/>
    <col min="13598" max="13598" width="9.7109375" style="6" bestFit="1" customWidth="1"/>
    <col min="13599" max="13825" width="9.140625" style="6"/>
    <col min="13826" max="13826" width="4.7109375" style="6" customWidth="1"/>
    <col min="13827" max="13827" width="5.140625" style="6" customWidth="1"/>
    <col min="13828" max="13828" width="4.85546875" style="6" customWidth="1"/>
    <col min="13829" max="13831" width="4.42578125" style="6" customWidth="1"/>
    <col min="13832" max="13832" width="5" style="6" customWidth="1"/>
    <col min="13833" max="13842" width="4.42578125" style="6" customWidth="1"/>
    <col min="13843" max="13843" width="96.28515625" style="6" customWidth="1"/>
    <col min="13844" max="13844" width="22.42578125" style="6" customWidth="1"/>
    <col min="13845" max="13845" width="11.28515625" style="6" customWidth="1"/>
    <col min="13846" max="13846" width="11.85546875" style="6" customWidth="1"/>
    <col min="13847" max="13847" width="11.42578125" style="6" customWidth="1"/>
    <col min="13848" max="13848" width="11.5703125" style="6" customWidth="1"/>
    <col min="13849" max="13850" width="12.7109375" style="6" customWidth="1"/>
    <col min="13851" max="13851" width="12.5703125" style="6" customWidth="1"/>
    <col min="13852" max="13852" width="12.28515625" style="6" customWidth="1"/>
    <col min="13853" max="13853" width="10.140625" style="6" bestFit="1" customWidth="1"/>
    <col min="13854" max="13854" width="9.7109375" style="6" bestFit="1" customWidth="1"/>
    <col min="13855" max="14081" width="9.140625" style="6"/>
    <col min="14082" max="14082" width="4.7109375" style="6" customWidth="1"/>
    <col min="14083" max="14083" width="5.140625" style="6" customWidth="1"/>
    <col min="14084" max="14084" width="4.85546875" style="6" customWidth="1"/>
    <col min="14085" max="14087" width="4.42578125" style="6" customWidth="1"/>
    <col min="14088" max="14088" width="5" style="6" customWidth="1"/>
    <col min="14089" max="14098" width="4.42578125" style="6" customWidth="1"/>
    <col min="14099" max="14099" width="96.28515625" style="6" customWidth="1"/>
    <col min="14100" max="14100" width="22.42578125" style="6" customWidth="1"/>
    <col min="14101" max="14101" width="11.28515625" style="6" customWidth="1"/>
    <col min="14102" max="14102" width="11.85546875" style="6" customWidth="1"/>
    <col min="14103" max="14103" width="11.42578125" style="6" customWidth="1"/>
    <col min="14104" max="14104" width="11.5703125" style="6" customWidth="1"/>
    <col min="14105" max="14106" width="12.7109375" style="6" customWidth="1"/>
    <col min="14107" max="14107" width="12.5703125" style="6" customWidth="1"/>
    <col min="14108" max="14108" width="12.28515625" style="6" customWidth="1"/>
    <col min="14109" max="14109" width="10.140625" style="6" bestFit="1" customWidth="1"/>
    <col min="14110" max="14110" width="9.7109375" style="6" bestFit="1" customWidth="1"/>
    <col min="14111" max="14337" width="9.140625" style="6"/>
    <col min="14338" max="14338" width="4.7109375" style="6" customWidth="1"/>
    <col min="14339" max="14339" width="5.140625" style="6" customWidth="1"/>
    <col min="14340" max="14340" width="4.85546875" style="6" customWidth="1"/>
    <col min="14341" max="14343" width="4.42578125" style="6" customWidth="1"/>
    <col min="14344" max="14344" width="5" style="6" customWidth="1"/>
    <col min="14345" max="14354" width="4.42578125" style="6" customWidth="1"/>
    <col min="14355" max="14355" width="96.28515625" style="6" customWidth="1"/>
    <col min="14356" max="14356" width="22.42578125" style="6" customWidth="1"/>
    <col min="14357" max="14357" width="11.28515625" style="6" customWidth="1"/>
    <col min="14358" max="14358" width="11.85546875" style="6" customWidth="1"/>
    <col min="14359" max="14359" width="11.42578125" style="6" customWidth="1"/>
    <col min="14360" max="14360" width="11.5703125" style="6" customWidth="1"/>
    <col min="14361" max="14362" width="12.7109375" style="6" customWidth="1"/>
    <col min="14363" max="14363" width="12.5703125" style="6" customWidth="1"/>
    <col min="14364" max="14364" width="12.28515625" style="6" customWidth="1"/>
    <col min="14365" max="14365" width="10.140625" style="6" bestFit="1" customWidth="1"/>
    <col min="14366" max="14366" width="9.7109375" style="6" bestFit="1" customWidth="1"/>
    <col min="14367" max="14593" width="9.140625" style="6"/>
    <col min="14594" max="14594" width="4.7109375" style="6" customWidth="1"/>
    <col min="14595" max="14595" width="5.140625" style="6" customWidth="1"/>
    <col min="14596" max="14596" width="4.85546875" style="6" customWidth="1"/>
    <col min="14597" max="14599" width="4.42578125" style="6" customWidth="1"/>
    <col min="14600" max="14600" width="5" style="6" customWidth="1"/>
    <col min="14601" max="14610" width="4.42578125" style="6" customWidth="1"/>
    <col min="14611" max="14611" width="96.28515625" style="6" customWidth="1"/>
    <col min="14612" max="14612" width="22.42578125" style="6" customWidth="1"/>
    <col min="14613" max="14613" width="11.28515625" style="6" customWidth="1"/>
    <col min="14614" max="14614" width="11.85546875" style="6" customWidth="1"/>
    <col min="14615" max="14615" width="11.42578125" style="6" customWidth="1"/>
    <col min="14616" max="14616" width="11.5703125" style="6" customWidth="1"/>
    <col min="14617" max="14618" width="12.7109375" style="6" customWidth="1"/>
    <col min="14619" max="14619" width="12.5703125" style="6" customWidth="1"/>
    <col min="14620" max="14620" width="12.28515625" style="6" customWidth="1"/>
    <col min="14621" max="14621" width="10.140625" style="6" bestFit="1" customWidth="1"/>
    <col min="14622" max="14622" width="9.7109375" style="6" bestFit="1" customWidth="1"/>
    <col min="14623" max="14849" width="9.140625" style="6"/>
    <col min="14850" max="14850" width="4.7109375" style="6" customWidth="1"/>
    <col min="14851" max="14851" width="5.140625" style="6" customWidth="1"/>
    <col min="14852" max="14852" width="4.85546875" style="6" customWidth="1"/>
    <col min="14853" max="14855" width="4.42578125" style="6" customWidth="1"/>
    <col min="14856" max="14856" width="5" style="6" customWidth="1"/>
    <col min="14857" max="14866" width="4.42578125" style="6" customWidth="1"/>
    <col min="14867" max="14867" width="96.28515625" style="6" customWidth="1"/>
    <col min="14868" max="14868" width="22.42578125" style="6" customWidth="1"/>
    <col min="14869" max="14869" width="11.28515625" style="6" customWidth="1"/>
    <col min="14870" max="14870" width="11.85546875" style="6" customWidth="1"/>
    <col min="14871" max="14871" width="11.42578125" style="6" customWidth="1"/>
    <col min="14872" max="14872" width="11.5703125" style="6" customWidth="1"/>
    <col min="14873" max="14874" width="12.7109375" style="6" customWidth="1"/>
    <col min="14875" max="14875" width="12.5703125" style="6" customWidth="1"/>
    <col min="14876" max="14876" width="12.28515625" style="6" customWidth="1"/>
    <col min="14877" max="14877" width="10.140625" style="6" bestFit="1" customWidth="1"/>
    <col min="14878" max="14878" width="9.7109375" style="6" bestFit="1" customWidth="1"/>
    <col min="14879" max="15105" width="9.140625" style="6"/>
    <col min="15106" max="15106" width="4.7109375" style="6" customWidth="1"/>
    <col min="15107" max="15107" width="5.140625" style="6" customWidth="1"/>
    <col min="15108" max="15108" width="4.85546875" style="6" customWidth="1"/>
    <col min="15109" max="15111" width="4.42578125" style="6" customWidth="1"/>
    <col min="15112" max="15112" width="5" style="6" customWidth="1"/>
    <col min="15113" max="15122" width="4.42578125" style="6" customWidth="1"/>
    <col min="15123" max="15123" width="96.28515625" style="6" customWidth="1"/>
    <col min="15124" max="15124" width="22.42578125" style="6" customWidth="1"/>
    <col min="15125" max="15125" width="11.28515625" style="6" customWidth="1"/>
    <col min="15126" max="15126" width="11.85546875" style="6" customWidth="1"/>
    <col min="15127" max="15127" width="11.42578125" style="6" customWidth="1"/>
    <col min="15128" max="15128" width="11.5703125" style="6" customWidth="1"/>
    <col min="15129" max="15130" width="12.7109375" style="6" customWidth="1"/>
    <col min="15131" max="15131" width="12.5703125" style="6" customWidth="1"/>
    <col min="15132" max="15132" width="12.28515625" style="6" customWidth="1"/>
    <col min="15133" max="15133" width="10.140625" style="6" bestFit="1" customWidth="1"/>
    <col min="15134" max="15134" width="9.7109375" style="6" bestFit="1" customWidth="1"/>
    <col min="15135" max="15361" width="9.140625" style="6"/>
    <col min="15362" max="15362" width="4.7109375" style="6" customWidth="1"/>
    <col min="15363" max="15363" width="5.140625" style="6" customWidth="1"/>
    <col min="15364" max="15364" width="4.85546875" style="6" customWidth="1"/>
    <col min="15365" max="15367" width="4.42578125" style="6" customWidth="1"/>
    <col min="15368" max="15368" width="5" style="6" customWidth="1"/>
    <col min="15369" max="15378" width="4.42578125" style="6" customWidth="1"/>
    <col min="15379" max="15379" width="96.28515625" style="6" customWidth="1"/>
    <col min="15380" max="15380" width="22.42578125" style="6" customWidth="1"/>
    <col min="15381" max="15381" width="11.28515625" style="6" customWidth="1"/>
    <col min="15382" max="15382" width="11.85546875" style="6" customWidth="1"/>
    <col min="15383" max="15383" width="11.42578125" style="6" customWidth="1"/>
    <col min="15384" max="15384" width="11.5703125" style="6" customWidth="1"/>
    <col min="15385" max="15386" width="12.7109375" style="6" customWidth="1"/>
    <col min="15387" max="15387" width="12.5703125" style="6" customWidth="1"/>
    <col min="15388" max="15388" width="12.28515625" style="6" customWidth="1"/>
    <col min="15389" max="15389" width="10.140625" style="6" bestFit="1" customWidth="1"/>
    <col min="15390" max="15390" width="9.7109375" style="6" bestFit="1" customWidth="1"/>
    <col min="15391" max="15617" width="9.140625" style="6"/>
    <col min="15618" max="15618" width="4.7109375" style="6" customWidth="1"/>
    <col min="15619" max="15619" width="5.140625" style="6" customWidth="1"/>
    <col min="15620" max="15620" width="4.85546875" style="6" customWidth="1"/>
    <col min="15621" max="15623" width="4.42578125" style="6" customWidth="1"/>
    <col min="15624" max="15624" width="5" style="6" customWidth="1"/>
    <col min="15625" max="15634" width="4.42578125" style="6" customWidth="1"/>
    <col min="15635" max="15635" width="96.28515625" style="6" customWidth="1"/>
    <col min="15636" max="15636" width="22.42578125" style="6" customWidth="1"/>
    <col min="15637" max="15637" width="11.28515625" style="6" customWidth="1"/>
    <col min="15638" max="15638" width="11.85546875" style="6" customWidth="1"/>
    <col min="15639" max="15639" width="11.42578125" style="6" customWidth="1"/>
    <col min="15640" max="15640" width="11.5703125" style="6" customWidth="1"/>
    <col min="15641" max="15642" width="12.7109375" style="6" customWidth="1"/>
    <col min="15643" max="15643" width="12.5703125" style="6" customWidth="1"/>
    <col min="15644" max="15644" width="12.28515625" style="6" customWidth="1"/>
    <col min="15645" max="15645" width="10.140625" style="6" bestFit="1" customWidth="1"/>
    <col min="15646" max="15646" width="9.7109375" style="6" bestFit="1" customWidth="1"/>
    <col min="15647" max="15873" width="9.140625" style="6"/>
    <col min="15874" max="15874" width="4.7109375" style="6" customWidth="1"/>
    <col min="15875" max="15875" width="5.140625" style="6" customWidth="1"/>
    <col min="15876" max="15876" width="4.85546875" style="6" customWidth="1"/>
    <col min="15877" max="15879" width="4.42578125" style="6" customWidth="1"/>
    <col min="15880" max="15880" width="5" style="6" customWidth="1"/>
    <col min="15881" max="15890" width="4.42578125" style="6" customWidth="1"/>
    <col min="15891" max="15891" width="96.28515625" style="6" customWidth="1"/>
    <col min="15892" max="15892" width="22.42578125" style="6" customWidth="1"/>
    <col min="15893" max="15893" width="11.28515625" style="6" customWidth="1"/>
    <col min="15894" max="15894" width="11.85546875" style="6" customWidth="1"/>
    <col min="15895" max="15895" width="11.42578125" style="6" customWidth="1"/>
    <col min="15896" max="15896" width="11.5703125" style="6" customWidth="1"/>
    <col min="15897" max="15898" width="12.7109375" style="6" customWidth="1"/>
    <col min="15899" max="15899" width="12.5703125" style="6" customWidth="1"/>
    <col min="15900" max="15900" width="12.28515625" style="6" customWidth="1"/>
    <col min="15901" max="15901" width="10.140625" style="6" bestFit="1" customWidth="1"/>
    <col min="15902" max="15902" width="9.7109375" style="6" bestFit="1" customWidth="1"/>
    <col min="15903" max="16129" width="9.140625" style="6"/>
    <col min="16130" max="16130" width="4.7109375" style="6" customWidth="1"/>
    <col min="16131" max="16131" width="5.140625" style="6" customWidth="1"/>
    <col min="16132" max="16132" width="4.85546875" style="6" customWidth="1"/>
    <col min="16133" max="16135" width="4.42578125" style="6" customWidth="1"/>
    <col min="16136" max="16136" width="5" style="6" customWidth="1"/>
    <col min="16137" max="16146" width="4.42578125" style="6" customWidth="1"/>
    <col min="16147" max="16147" width="96.28515625" style="6" customWidth="1"/>
    <col min="16148" max="16148" width="22.42578125" style="6" customWidth="1"/>
    <col min="16149" max="16149" width="11.28515625" style="6" customWidth="1"/>
    <col min="16150" max="16150" width="11.85546875" style="6" customWidth="1"/>
    <col min="16151" max="16151" width="11.42578125" style="6" customWidth="1"/>
    <col min="16152" max="16152" width="11.5703125" style="6" customWidth="1"/>
    <col min="16153" max="16154" width="12.7109375" style="6" customWidth="1"/>
    <col min="16155" max="16155" width="12.5703125" style="6" customWidth="1"/>
    <col min="16156" max="16156" width="12.28515625" style="6" customWidth="1"/>
    <col min="16157" max="16157" width="10.140625" style="6" bestFit="1" customWidth="1"/>
    <col min="16158" max="16158" width="9.7109375" style="6" bestFit="1" customWidth="1"/>
    <col min="16159" max="16384" width="9.140625" style="6"/>
  </cols>
  <sheetData>
    <row r="1" spans="1:76" x14ac:dyDescent="0.3">
      <c r="C1" s="63"/>
      <c r="D1" s="63"/>
      <c r="E1" s="63"/>
      <c r="F1" s="63"/>
      <c r="G1" s="63"/>
      <c r="H1" s="63"/>
      <c r="V1" s="164" t="s">
        <v>201</v>
      </c>
      <c r="W1" s="164"/>
      <c r="X1" s="164"/>
      <c r="Y1" s="164"/>
      <c r="Z1" s="164"/>
      <c r="AA1" s="164"/>
      <c r="AB1" s="164"/>
    </row>
    <row r="2" spans="1:76" ht="48.6" customHeight="1" x14ac:dyDescent="0.3">
      <c r="C2" s="63"/>
      <c r="D2" s="63"/>
      <c r="E2" s="63"/>
      <c r="F2" s="63"/>
      <c r="G2" s="63"/>
      <c r="H2" s="63"/>
      <c r="V2" s="164" t="s">
        <v>204</v>
      </c>
      <c r="W2" s="164"/>
      <c r="X2" s="164"/>
      <c r="Y2" s="164"/>
      <c r="Z2" s="164"/>
      <c r="AA2" s="164"/>
      <c r="AB2" s="164"/>
    </row>
    <row r="3" spans="1:76" ht="8.4499999999999993" customHeight="1" x14ac:dyDescent="0.3">
      <c r="C3" s="63"/>
      <c r="D3" s="63"/>
      <c r="E3" s="63"/>
      <c r="F3" s="63"/>
      <c r="G3" s="63"/>
      <c r="H3" s="63"/>
    </row>
    <row r="4" spans="1:76" s="8" customFormat="1" x14ac:dyDescent="0.3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5"/>
      <c r="T4" s="46"/>
      <c r="U4" s="47"/>
      <c r="V4" s="166" t="s">
        <v>43</v>
      </c>
      <c r="W4" s="166"/>
      <c r="X4" s="166"/>
      <c r="Y4" s="166"/>
      <c r="Z4" s="166"/>
      <c r="AA4" s="166"/>
      <c r="AB4" s="166"/>
      <c r="AC4" s="52"/>
      <c r="AD4" s="53"/>
      <c r="AE4" s="53"/>
      <c r="AF4" s="53"/>
      <c r="AG4" s="53"/>
      <c r="AH4" s="53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spans="1:76" s="8" customFormat="1" ht="59.25" customHeight="1" x14ac:dyDescent="0.25">
      <c r="A5" s="42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5"/>
      <c r="T5" s="46"/>
      <c r="U5" s="45"/>
      <c r="V5" s="164" t="s">
        <v>195</v>
      </c>
      <c r="W5" s="164"/>
      <c r="X5" s="164"/>
      <c r="Y5" s="164"/>
      <c r="Z5" s="164"/>
      <c r="AA5" s="164"/>
      <c r="AB5" s="164"/>
      <c r="AC5" s="52"/>
      <c r="AD5" s="53"/>
      <c r="AE5" s="53"/>
      <c r="AF5" s="53"/>
      <c r="AG5" s="53"/>
      <c r="AH5" s="53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56" customFormat="1" ht="21" customHeight="1" x14ac:dyDescent="0.35">
      <c r="A6" s="48"/>
      <c r="B6" s="48"/>
      <c r="C6" s="167" t="s">
        <v>38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52"/>
      <c r="AD6" s="54"/>
      <c r="AE6" s="54"/>
      <c r="AF6" s="54"/>
      <c r="AG6" s="54"/>
      <c r="AH6" s="54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</row>
    <row r="7" spans="1:76" s="60" customFormat="1" ht="15.75" customHeight="1" x14ac:dyDescent="0.35">
      <c r="A7" s="49"/>
      <c r="B7" s="49"/>
      <c r="C7" s="168" t="s">
        <v>196</v>
      </c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57"/>
      <c r="AD7" s="58"/>
      <c r="AE7" s="58"/>
      <c r="AF7" s="58"/>
      <c r="AG7" s="58"/>
      <c r="AH7" s="58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</row>
    <row r="8" spans="1:76" s="8" customFormat="1" x14ac:dyDescent="0.3">
      <c r="A8" s="50"/>
      <c r="B8" s="50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52"/>
      <c r="AD8" s="53"/>
      <c r="AE8" s="53"/>
      <c r="AF8" s="53"/>
      <c r="AG8" s="53"/>
      <c r="AH8" s="53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s="9" customFormat="1" ht="20.25" customHeight="1" x14ac:dyDescent="0.3">
      <c r="A9" s="51"/>
      <c r="B9" s="51"/>
      <c r="C9" s="134" t="s">
        <v>41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52"/>
      <c r="AD9" s="61"/>
      <c r="AE9" s="61"/>
      <c r="AF9" s="61"/>
      <c r="AG9" s="61"/>
      <c r="AH9" s="61"/>
    </row>
    <row r="10" spans="1:76" s="9" customFormat="1" x14ac:dyDescent="0.3">
      <c r="A10" s="51"/>
      <c r="B10" s="51"/>
      <c r="C10" s="135" t="s">
        <v>0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0"/>
    </row>
    <row r="11" spans="1:76" s="9" customFormat="1" ht="20.25" customHeight="1" x14ac:dyDescent="0.3">
      <c r="A11" s="136" t="s">
        <v>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  <c r="R11" s="139" t="s">
        <v>2</v>
      </c>
      <c r="S11" s="142" t="s">
        <v>3</v>
      </c>
      <c r="T11" s="145" t="s">
        <v>4</v>
      </c>
      <c r="U11" s="169"/>
      <c r="V11" s="169"/>
      <c r="W11" s="169"/>
      <c r="X11" s="169"/>
      <c r="Y11" s="169"/>
      <c r="Z11" s="139"/>
      <c r="AA11" s="145" t="s">
        <v>5</v>
      </c>
      <c r="AB11" s="139"/>
      <c r="AC11" s="10"/>
    </row>
    <row r="12" spans="1:76" s="9" customFormat="1" ht="51" customHeight="1" x14ac:dyDescent="0.3">
      <c r="A12" s="147" t="s">
        <v>6</v>
      </c>
      <c r="B12" s="148"/>
      <c r="C12" s="149"/>
      <c r="D12" s="147" t="s">
        <v>7</v>
      </c>
      <c r="E12" s="149"/>
      <c r="F12" s="147" t="s">
        <v>46</v>
      </c>
      <c r="G12" s="149"/>
      <c r="H12" s="161" t="s">
        <v>8</v>
      </c>
      <c r="I12" s="162"/>
      <c r="J12" s="162"/>
      <c r="K12" s="162"/>
      <c r="L12" s="162"/>
      <c r="M12" s="162"/>
      <c r="N12" s="162"/>
      <c r="O12" s="162"/>
      <c r="P12" s="162"/>
      <c r="Q12" s="163"/>
      <c r="R12" s="140"/>
      <c r="S12" s="143"/>
      <c r="T12" s="146"/>
      <c r="U12" s="170"/>
      <c r="V12" s="170"/>
      <c r="W12" s="170"/>
      <c r="X12" s="170"/>
      <c r="Y12" s="170"/>
      <c r="Z12" s="141"/>
      <c r="AA12" s="146"/>
      <c r="AB12" s="141"/>
      <c r="AC12" s="10"/>
    </row>
    <row r="13" spans="1:76" s="9" customFormat="1" ht="74.25" customHeight="1" x14ac:dyDescent="0.3">
      <c r="A13" s="150"/>
      <c r="B13" s="151"/>
      <c r="C13" s="152"/>
      <c r="D13" s="150"/>
      <c r="E13" s="152"/>
      <c r="F13" s="150"/>
      <c r="G13" s="152"/>
      <c r="H13" s="150"/>
      <c r="I13" s="151"/>
      <c r="J13" s="151"/>
      <c r="K13" s="151"/>
      <c r="L13" s="151"/>
      <c r="M13" s="151"/>
      <c r="N13" s="151"/>
      <c r="O13" s="151"/>
      <c r="P13" s="151"/>
      <c r="Q13" s="152"/>
      <c r="R13" s="141"/>
      <c r="S13" s="144"/>
      <c r="T13" s="65" t="s">
        <v>31</v>
      </c>
      <c r="U13" s="11" t="s">
        <v>32</v>
      </c>
      <c r="V13" s="11" t="s">
        <v>33</v>
      </c>
      <c r="W13" s="11" t="s">
        <v>34</v>
      </c>
      <c r="X13" s="11" t="s">
        <v>35</v>
      </c>
      <c r="Y13" s="11" t="s">
        <v>36</v>
      </c>
      <c r="Z13" s="11" t="s">
        <v>194</v>
      </c>
      <c r="AA13" s="11" t="s">
        <v>9</v>
      </c>
      <c r="AB13" s="11" t="s">
        <v>10</v>
      </c>
      <c r="AC13" s="10"/>
    </row>
    <row r="14" spans="1:76" s="70" customFormat="1" x14ac:dyDescent="0.3">
      <c r="A14" s="66">
        <v>1</v>
      </c>
      <c r="B14" s="66">
        <v>2</v>
      </c>
      <c r="C14" s="66">
        <v>3</v>
      </c>
      <c r="D14" s="130">
        <v>4</v>
      </c>
      <c r="E14" s="130">
        <v>5</v>
      </c>
      <c r="F14" s="130">
        <v>6</v>
      </c>
      <c r="G14" s="130">
        <v>7</v>
      </c>
      <c r="H14" s="130">
        <v>8</v>
      </c>
      <c r="I14" s="66">
        <v>9</v>
      </c>
      <c r="J14" s="130">
        <v>10</v>
      </c>
      <c r="K14" s="66">
        <v>11</v>
      </c>
      <c r="L14" s="130">
        <v>12</v>
      </c>
      <c r="M14" s="66">
        <v>13</v>
      </c>
      <c r="N14" s="130">
        <v>14</v>
      </c>
      <c r="O14" s="130" t="s">
        <v>11</v>
      </c>
      <c r="P14" s="130" t="s">
        <v>12</v>
      </c>
      <c r="Q14" s="130" t="s">
        <v>13</v>
      </c>
      <c r="R14" s="11">
        <v>18</v>
      </c>
      <c r="S14" s="67">
        <v>19</v>
      </c>
      <c r="T14" s="68">
        <v>20</v>
      </c>
      <c r="U14" s="11">
        <v>21</v>
      </c>
      <c r="V14" s="67">
        <v>22</v>
      </c>
      <c r="W14" s="11">
        <v>23</v>
      </c>
      <c r="X14" s="67">
        <v>24</v>
      </c>
      <c r="Y14" s="67">
        <v>25</v>
      </c>
      <c r="Z14" s="67">
        <v>26</v>
      </c>
      <c r="AA14" s="11">
        <v>27</v>
      </c>
      <c r="AB14" s="67">
        <v>28</v>
      </c>
      <c r="AC14" s="69"/>
    </row>
    <row r="15" spans="1:76" s="13" customFormat="1" ht="36.75" customHeight="1" x14ac:dyDescent="0.3">
      <c r="A15" s="71" t="s">
        <v>14</v>
      </c>
      <c r="B15" s="71" t="s">
        <v>14</v>
      </c>
      <c r="C15" s="71" t="s">
        <v>14</v>
      </c>
      <c r="D15" s="72" t="s">
        <v>15</v>
      </c>
      <c r="E15" s="72" t="s">
        <v>14</v>
      </c>
      <c r="F15" s="72" t="s">
        <v>14</v>
      </c>
      <c r="G15" s="72" t="s">
        <v>14</v>
      </c>
      <c r="H15" s="72" t="s">
        <v>14</v>
      </c>
      <c r="I15" s="71" t="s">
        <v>16</v>
      </c>
      <c r="J15" s="71" t="s">
        <v>14</v>
      </c>
      <c r="K15" s="71" t="s">
        <v>14</v>
      </c>
      <c r="L15" s="71" t="s">
        <v>14</v>
      </c>
      <c r="M15" s="71" t="s">
        <v>14</v>
      </c>
      <c r="N15" s="71" t="s">
        <v>14</v>
      </c>
      <c r="O15" s="71" t="s">
        <v>14</v>
      </c>
      <c r="P15" s="71" t="s">
        <v>14</v>
      </c>
      <c r="Q15" s="71" t="s">
        <v>14</v>
      </c>
      <c r="R15" s="73" t="s">
        <v>17</v>
      </c>
      <c r="S15" s="74" t="s">
        <v>18</v>
      </c>
      <c r="T15" s="75">
        <f t="shared" ref="T15:AA15" si="0">T20+T132</f>
        <v>76649.600000000006</v>
      </c>
      <c r="U15" s="75">
        <f t="shared" si="0"/>
        <v>78800.599999999991</v>
      </c>
      <c r="V15" s="75">
        <f t="shared" si="0"/>
        <v>83003.000000000015</v>
      </c>
      <c r="W15" s="75">
        <f t="shared" si="0"/>
        <v>255482.1</v>
      </c>
      <c r="X15" s="75">
        <f t="shared" si="0"/>
        <v>306088.40000000002</v>
      </c>
      <c r="Y15" s="75">
        <f t="shared" si="0"/>
        <v>263792.40000000002</v>
      </c>
      <c r="Z15" s="75">
        <f t="shared" si="0"/>
        <v>263792.40000000002</v>
      </c>
      <c r="AA15" s="75">
        <f t="shared" si="0"/>
        <v>1327608.5</v>
      </c>
      <c r="AB15" s="74">
        <v>2027</v>
      </c>
      <c r="AC15" s="12"/>
      <c r="AD15" s="76"/>
    </row>
    <row r="16" spans="1:76" s="9" customFormat="1" ht="78.75" customHeight="1" x14ac:dyDescent="0.3">
      <c r="A16" s="32"/>
      <c r="B16" s="32"/>
      <c r="C16" s="32"/>
      <c r="D16" s="33"/>
      <c r="E16" s="33"/>
      <c r="F16" s="33"/>
      <c r="G16" s="33"/>
      <c r="H16" s="33"/>
      <c r="I16" s="32"/>
      <c r="J16" s="32"/>
      <c r="K16" s="32"/>
      <c r="L16" s="32"/>
      <c r="M16" s="32"/>
      <c r="N16" s="32"/>
      <c r="O16" s="32"/>
      <c r="P16" s="32"/>
      <c r="Q16" s="32"/>
      <c r="R16" s="77" t="s">
        <v>47</v>
      </c>
      <c r="S16" s="11" t="s">
        <v>156</v>
      </c>
      <c r="T16" s="65"/>
      <c r="U16" s="11"/>
      <c r="V16" s="11"/>
      <c r="W16" s="11"/>
      <c r="X16" s="11"/>
      <c r="Y16" s="11"/>
      <c r="Z16" s="11"/>
      <c r="AA16" s="79"/>
      <c r="AB16" s="11"/>
      <c r="AC16" s="10"/>
    </row>
    <row r="17" spans="1:30" s="9" customFormat="1" ht="75.75" customHeight="1" x14ac:dyDescent="0.3">
      <c r="A17" s="32"/>
      <c r="B17" s="32"/>
      <c r="C17" s="32"/>
      <c r="D17" s="33"/>
      <c r="E17" s="33"/>
      <c r="F17" s="33"/>
      <c r="G17" s="33"/>
      <c r="H17" s="33"/>
      <c r="I17" s="32"/>
      <c r="J17" s="32"/>
      <c r="K17" s="32"/>
      <c r="L17" s="32"/>
      <c r="M17" s="32"/>
      <c r="N17" s="32"/>
      <c r="O17" s="32"/>
      <c r="P17" s="32"/>
      <c r="Q17" s="32"/>
      <c r="R17" s="78" t="s">
        <v>48</v>
      </c>
      <c r="S17" s="11" t="s">
        <v>19</v>
      </c>
      <c r="T17" s="64">
        <v>2.94</v>
      </c>
      <c r="U17" s="64">
        <v>2.71</v>
      </c>
      <c r="V17" s="64">
        <v>2.69</v>
      </c>
      <c r="W17" s="64">
        <v>3.9</v>
      </c>
      <c r="X17" s="64">
        <v>4.03</v>
      </c>
      <c r="Y17" s="64">
        <v>4.0199999999999996</v>
      </c>
      <c r="Z17" s="64">
        <v>4.0199999999999996</v>
      </c>
      <c r="AA17" s="64">
        <v>4.0199999999999996</v>
      </c>
      <c r="AB17" s="11">
        <v>2027</v>
      </c>
      <c r="AC17" s="10"/>
    </row>
    <row r="18" spans="1:30" s="9" customFormat="1" ht="75" customHeight="1" x14ac:dyDescent="0.3">
      <c r="A18" s="32"/>
      <c r="B18" s="32"/>
      <c r="C18" s="32"/>
      <c r="D18" s="33"/>
      <c r="E18" s="33"/>
      <c r="F18" s="33"/>
      <c r="G18" s="33"/>
      <c r="H18" s="33"/>
      <c r="I18" s="32"/>
      <c r="J18" s="32"/>
      <c r="K18" s="32"/>
      <c r="L18" s="32"/>
      <c r="M18" s="32"/>
      <c r="N18" s="32"/>
      <c r="O18" s="32"/>
      <c r="P18" s="32"/>
      <c r="Q18" s="32"/>
      <c r="R18" s="77" t="s">
        <v>49</v>
      </c>
      <c r="S18" s="11" t="s">
        <v>19</v>
      </c>
      <c r="T18" s="11"/>
      <c r="U18" s="11"/>
      <c r="V18" s="11"/>
      <c r="W18" s="11"/>
      <c r="X18" s="11"/>
      <c r="Y18" s="11"/>
      <c r="Z18" s="11">
        <v>70</v>
      </c>
      <c r="AA18" s="11">
        <v>70</v>
      </c>
      <c r="AB18" s="11">
        <v>2027</v>
      </c>
      <c r="AC18" s="10"/>
    </row>
    <row r="19" spans="1:30" s="9" customFormat="1" ht="78" customHeight="1" x14ac:dyDescent="0.3">
      <c r="A19" s="32"/>
      <c r="B19" s="32"/>
      <c r="C19" s="32"/>
      <c r="D19" s="33"/>
      <c r="E19" s="33"/>
      <c r="F19" s="33"/>
      <c r="G19" s="33"/>
      <c r="H19" s="33"/>
      <c r="I19" s="32"/>
      <c r="J19" s="32"/>
      <c r="K19" s="32"/>
      <c r="L19" s="32"/>
      <c r="M19" s="32"/>
      <c r="N19" s="32"/>
      <c r="O19" s="32"/>
      <c r="P19" s="32"/>
      <c r="Q19" s="32"/>
      <c r="R19" s="78" t="s">
        <v>50</v>
      </c>
      <c r="S19" s="11" t="s">
        <v>19</v>
      </c>
      <c r="T19" s="79">
        <v>38.1</v>
      </c>
      <c r="U19" s="79">
        <v>41.1</v>
      </c>
      <c r="V19" s="79">
        <v>43.3</v>
      </c>
      <c r="W19" s="79">
        <v>46.5</v>
      </c>
      <c r="X19" s="79">
        <v>48.4</v>
      </c>
      <c r="Y19" s="79">
        <v>50.3</v>
      </c>
      <c r="Z19" s="79">
        <v>52.2</v>
      </c>
      <c r="AA19" s="79">
        <v>52.2</v>
      </c>
      <c r="AB19" s="11">
        <v>2027</v>
      </c>
      <c r="AC19" s="10"/>
    </row>
    <row r="20" spans="1:30" s="9" customFormat="1" ht="81" customHeight="1" x14ac:dyDescent="0.3">
      <c r="A20" s="80" t="s">
        <v>14</v>
      </c>
      <c r="B20" s="80" t="s">
        <v>14</v>
      </c>
      <c r="C20" s="80" t="s">
        <v>14</v>
      </c>
      <c r="D20" s="81" t="s">
        <v>15</v>
      </c>
      <c r="E20" s="81" t="s">
        <v>14</v>
      </c>
      <c r="F20" s="81" t="s">
        <v>14</v>
      </c>
      <c r="G20" s="81" t="s">
        <v>14</v>
      </c>
      <c r="H20" s="81" t="s">
        <v>14</v>
      </c>
      <c r="I20" s="80" t="s">
        <v>16</v>
      </c>
      <c r="J20" s="80" t="s">
        <v>15</v>
      </c>
      <c r="K20" s="80" t="s">
        <v>14</v>
      </c>
      <c r="L20" s="80" t="s">
        <v>14</v>
      </c>
      <c r="M20" s="80" t="s">
        <v>14</v>
      </c>
      <c r="N20" s="80" t="s">
        <v>14</v>
      </c>
      <c r="O20" s="80" t="s">
        <v>14</v>
      </c>
      <c r="P20" s="80" t="s">
        <v>14</v>
      </c>
      <c r="Q20" s="80" t="s">
        <v>14</v>
      </c>
      <c r="R20" s="73" t="s">
        <v>37</v>
      </c>
      <c r="S20" s="74" t="s">
        <v>18</v>
      </c>
      <c r="T20" s="75">
        <f>T21+T44+T61+T71</f>
        <v>76285.5</v>
      </c>
      <c r="U20" s="75">
        <f>U21+U44+U61+U71</f>
        <v>78288.899999999994</v>
      </c>
      <c r="V20" s="75">
        <f>V21+V44+V61+V71</f>
        <v>82507.200000000012</v>
      </c>
      <c r="W20" s="75">
        <f>W21+W44+W61+W71+W88+W124</f>
        <v>254875.30000000002</v>
      </c>
      <c r="X20" s="75">
        <f>X21+X44+X61+X71+X88+X124</f>
        <v>305563</v>
      </c>
      <c r="Y20" s="75">
        <f>Y21+Y44+Y61+Y71+Y88+Y124</f>
        <v>263267</v>
      </c>
      <c r="Z20" s="75">
        <f>Z21+Z44+Z61+Z71+Z88+Z124</f>
        <v>263267</v>
      </c>
      <c r="AA20" s="75">
        <f>T20+U20+V20+W20+X20+Y20+Z20</f>
        <v>1324053.8999999999</v>
      </c>
      <c r="AB20" s="74">
        <v>2027</v>
      </c>
      <c r="AC20" s="10"/>
      <c r="AD20" s="14"/>
    </row>
    <row r="21" spans="1:30" s="9" customFormat="1" ht="76.5" customHeight="1" x14ac:dyDescent="0.3">
      <c r="A21" s="80" t="s">
        <v>14</v>
      </c>
      <c r="B21" s="80" t="s">
        <v>14</v>
      </c>
      <c r="C21" s="80" t="s">
        <v>14</v>
      </c>
      <c r="D21" s="81" t="s">
        <v>15</v>
      </c>
      <c r="E21" s="81" t="s">
        <v>14</v>
      </c>
      <c r="F21" s="81" t="s">
        <v>14</v>
      </c>
      <c r="G21" s="81" t="s">
        <v>20</v>
      </c>
      <c r="H21" s="81" t="s">
        <v>14</v>
      </c>
      <c r="I21" s="80" t="s">
        <v>16</v>
      </c>
      <c r="J21" s="80" t="s">
        <v>15</v>
      </c>
      <c r="K21" s="80" t="s">
        <v>14</v>
      </c>
      <c r="L21" s="80" t="s">
        <v>15</v>
      </c>
      <c r="M21" s="80" t="s">
        <v>14</v>
      </c>
      <c r="N21" s="80" t="s">
        <v>14</v>
      </c>
      <c r="O21" s="80" t="s">
        <v>14</v>
      </c>
      <c r="P21" s="80" t="s">
        <v>14</v>
      </c>
      <c r="Q21" s="80" t="s">
        <v>14</v>
      </c>
      <c r="R21" s="82" t="s">
        <v>51</v>
      </c>
      <c r="S21" s="83" t="s">
        <v>18</v>
      </c>
      <c r="T21" s="84">
        <f t="shared" ref="T21" si="1">T25+T30+T33+T38</f>
        <v>8188.7</v>
      </c>
      <c r="U21" s="84">
        <f>U25+U30+U33+U38</f>
        <v>8171.2</v>
      </c>
      <c r="V21" s="84">
        <f>V25+V30+V33+V38</f>
        <v>9426.2999999999993</v>
      </c>
      <c r="W21" s="84">
        <f>W25+W30+W33+W38+W42</f>
        <v>11048</v>
      </c>
      <c r="X21" s="84">
        <f t="shared" ref="X21:Z21" si="2">X25+X30+X33+X38</f>
        <v>10060</v>
      </c>
      <c r="Y21" s="84">
        <f t="shared" si="2"/>
        <v>10060</v>
      </c>
      <c r="Z21" s="84">
        <f t="shared" si="2"/>
        <v>10060</v>
      </c>
      <c r="AA21" s="84">
        <f>T21+U21+V21+W21+X21+Y21+Z21</f>
        <v>67014.2</v>
      </c>
      <c r="AB21" s="83">
        <v>2027</v>
      </c>
      <c r="AC21" s="10"/>
    </row>
    <row r="22" spans="1:30" s="9" customFormat="1" ht="58.5" customHeight="1" x14ac:dyDescent="0.3">
      <c r="A22" s="32"/>
      <c r="B22" s="32"/>
      <c r="C22" s="32"/>
      <c r="D22" s="33"/>
      <c r="E22" s="33"/>
      <c r="F22" s="33"/>
      <c r="G22" s="33"/>
      <c r="H22" s="33"/>
      <c r="I22" s="32"/>
      <c r="J22" s="32"/>
      <c r="K22" s="32"/>
      <c r="L22" s="32"/>
      <c r="M22" s="32"/>
      <c r="N22" s="32"/>
      <c r="O22" s="32"/>
      <c r="P22" s="32"/>
      <c r="Q22" s="32"/>
      <c r="R22" s="78" t="s">
        <v>52</v>
      </c>
      <c r="S22" s="11" t="s">
        <v>19</v>
      </c>
      <c r="T22" s="65">
        <v>95</v>
      </c>
      <c r="U22" s="11">
        <v>95</v>
      </c>
      <c r="V22" s="11">
        <v>95</v>
      </c>
      <c r="W22" s="11">
        <v>95</v>
      </c>
      <c r="X22" s="11">
        <v>95</v>
      </c>
      <c r="Y22" s="11">
        <v>95</v>
      </c>
      <c r="Z22" s="11">
        <v>95</v>
      </c>
      <c r="AA22" s="11">
        <v>95</v>
      </c>
      <c r="AB22" s="11">
        <v>2027</v>
      </c>
      <c r="AC22" s="10"/>
    </row>
    <row r="23" spans="1:30" s="9" customFormat="1" ht="77.25" customHeight="1" x14ac:dyDescent="0.3">
      <c r="A23" s="32"/>
      <c r="B23" s="32"/>
      <c r="C23" s="32"/>
      <c r="D23" s="33"/>
      <c r="E23" s="33"/>
      <c r="F23" s="33"/>
      <c r="G23" s="33"/>
      <c r="H23" s="33"/>
      <c r="I23" s="32"/>
      <c r="J23" s="32"/>
      <c r="K23" s="32"/>
      <c r="L23" s="32"/>
      <c r="M23" s="32"/>
      <c r="N23" s="32"/>
      <c r="O23" s="32"/>
      <c r="P23" s="32"/>
      <c r="Q23" s="32"/>
      <c r="R23" s="77" t="s">
        <v>53</v>
      </c>
      <c r="S23" s="11" t="s">
        <v>19</v>
      </c>
      <c r="T23" s="65">
        <v>100</v>
      </c>
      <c r="U23" s="11">
        <v>100</v>
      </c>
      <c r="V23" s="11">
        <v>100</v>
      </c>
      <c r="W23" s="11">
        <v>100</v>
      </c>
      <c r="X23" s="11">
        <v>100</v>
      </c>
      <c r="Y23" s="11">
        <v>100</v>
      </c>
      <c r="Z23" s="11">
        <v>100</v>
      </c>
      <c r="AA23" s="11">
        <v>100</v>
      </c>
      <c r="AB23" s="11">
        <v>2027</v>
      </c>
      <c r="AC23" s="10"/>
    </row>
    <row r="24" spans="1:30" s="9" customFormat="1" ht="59.25" customHeight="1" x14ac:dyDescent="0.3">
      <c r="A24" s="32"/>
      <c r="B24" s="32"/>
      <c r="C24" s="32"/>
      <c r="D24" s="33"/>
      <c r="E24" s="33"/>
      <c r="F24" s="33"/>
      <c r="G24" s="33"/>
      <c r="H24" s="33"/>
      <c r="I24" s="32"/>
      <c r="J24" s="32"/>
      <c r="K24" s="32"/>
      <c r="L24" s="32"/>
      <c r="M24" s="32"/>
      <c r="N24" s="32"/>
      <c r="O24" s="32"/>
      <c r="P24" s="32"/>
      <c r="Q24" s="32"/>
      <c r="R24" s="77" t="s">
        <v>54</v>
      </c>
      <c r="S24" s="11" t="s">
        <v>21</v>
      </c>
      <c r="T24" s="85">
        <f t="shared" ref="T24:Z24" si="3">T34+T35+T36+T37</f>
        <v>17921</v>
      </c>
      <c r="U24" s="85">
        <f t="shared" si="3"/>
        <v>19443</v>
      </c>
      <c r="V24" s="85">
        <f t="shared" si="3"/>
        <v>21117</v>
      </c>
      <c r="W24" s="85">
        <f t="shared" si="3"/>
        <v>20452</v>
      </c>
      <c r="X24" s="85">
        <f t="shared" si="3"/>
        <v>21160</v>
      </c>
      <c r="Y24" s="85">
        <f t="shared" si="3"/>
        <v>21160</v>
      </c>
      <c r="Z24" s="85">
        <f t="shared" si="3"/>
        <v>21160</v>
      </c>
      <c r="AA24" s="85">
        <f>Y24+X24+W24+V24+U24+T24+Z24</f>
        <v>142413</v>
      </c>
      <c r="AB24" s="11">
        <v>2027</v>
      </c>
      <c r="AC24" s="12"/>
    </row>
    <row r="25" spans="1:30" s="13" customFormat="1" ht="94.5" customHeight="1" x14ac:dyDescent="0.3">
      <c r="A25" s="32" t="s">
        <v>14</v>
      </c>
      <c r="B25" s="32" t="s">
        <v>14</v>
      </c>
      <c r="C25" s="32" t="s">
        <v>22</v>
      </c>
      <c r="D25" s="33" t="s">
        <v>15</v>
      </c>
      <c r="E25" s="33" t="s">
        <v>14</v>
      </c>
      <c r="F25" s="33" t="s">
        <v>14</v>
      </c>
      <c r="G25" s="33" t="s">
        <v>20</v>
      </c>
      <c r="H25" s="33" t="s">
        <v>14</v>
      </c>
      <c r="I25" s="32" t="s">
        <v>16</v>
      </c>
      <c r="J25" s="32" t="s">
        <v>15</v>
      </c>
      <c r="K25" s="32" t="s">
        <v>14</v>
      </c>
      <c r="L25" s="32" t="s">
        <v>15</v>
      </c>
      <c r="M25" s="32" t="s">
        <v>42</v>
      </c>
      <c r="N25" s="32" t="s">
        <v>42</v>
      </c>
      <c r="O25" s="32" t="s">
        <v>42</v>
      </c>
      <c r="P25" s="32" t="s">
        <v>42</v>
      </c>
      <c r="Q25" s="32" t="s">
        <v>42</v>
      </c>
      <c r="R25" s="77" t="s">
        <v>55</v>
      </c>
      <c r="S25" s="11" t="s">
        <v>18</v>
      </c>
      <c r="T25" s="79">
        <v>4766</v>
      </c>
      <c r="U25" s="79">
        <v>4472.8999999999996</v>
      </c>
      <c r="V25" s="79">
        <v>5250</v>
      </c>
      <c r="W25" s="79">
        <v>5700</v>
      </c>
      <c r="X25" s="79">
        <v>5700</v>
      </c>
      <c r="Y25" s="79">
        <v>5700</v>
      </c>
      <c r="Z25" s="79">
        <v>5700</v>
      </c>
      <c r="AA25" s="79">
        <f>Y25+X25+W25+V25+U25+T25+Z25</f>
        <v>37288.9</v>
      </c>
      <c r="AB25" s="11">
        <v>2027</v>
      </c>
      <c r="AC25" s="86"/>
    </row>
    <row r="26" spans="1:30" s="13" customFormat="1" ht="58.5" customHeight="1" x14ac:dyDescent="0.3">
      <c r="A26" s="32"/>
      <c r="B26" s="32"/>
      <c r="C26" s="32"/>
      <c r="D26" s="33"/>
      <c r="E26" s="33"/>
      <c r="F26" s="33"/>
      <c r="G26" s="33"/>
      <c r="H26" s="33"/>
      <c r="I26" s="32"/>
      <c r="J26" s="32"/>
      <c r="K26" s="32"/>
      <c r="L26" s="32"/>
      <c r="M26" s="32"/>
      <c r="N26" s="32"/>
      <c r="O26" s="32"/>
      <c r="P26" s="32"/>
      <c r="Q26" s="32"/>
      <c r="R26" s="78" t="s">
        <v>56</v>
      </c>
      <c r="S26" s="11" t="s">
        <v>39</v>
      </c>
      <c r="T26" s="85">
        <v>4600</v>
      </c>
      <c r="U26" s="87">
        <v>4215</v>
      </c>
      <c r="V26" s="87">
        <v>3500</v>
      </c>
      <c r="W26" s="85">
        <v>2800</v>
      </c>
      <c r="X26" s="85">
        <v>3500</v>
      </c>
      <c r="Y26" s="85">
        <v>3500</v>
      </c>
      <c r="Z26" s="85">
        <v>3500</v>
      </c>
      <c r="AA26" s="85">
        <f>Y26+X26+W26+V26+U26+T26+Z26</f>
        <v>25615</v>
      </c>
      <c r="AB26" s="11">
        <v>2027</v>
      </c>
      <c r="AC26" s="86"/>
    </row>
    <row r="27" spans="1:30" s="9" customFormat="1" ht="59.25" customHeight="1" x14ac:dyDescent="0.3">
      <c r="A27" s="32"/>
      <c r="B27" s="32"/>
      <c r="C27" s="32"/>
      <c r="D27" s="33"/>
      <c r="E27" s="33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  <c r="Q27" s="32"/>
      <c r="R27" s="77" t="s">
        <v>57</v>
      </c>
      <c r="S27" s="11" t="s">
        <v>39</v>
      </c>
      <c r="T27" s="11">
        <v>182</v>
      </c>
      <c r="U27" s="11">
        <v>171</v>
      </c>
      <c r="V27" s="11">
        <v>241</v>
      </c>
      <c r="W27" s="65">
        <v>285</v>
      </c>
      <c r="X27" s="65">
        <v>235</v>
      </c>
      <c r="Y27" s="65">
        <v>235</v>
      </c>
      <c r="Z27" s="65">
        <v>235</v>
      </c>
      <c r="AA27" s="85">
        <f>Y27+X27+W27+V27+U27+T27+Z27</f>
        <v>1584</v>
      </c>
      <c r="AB27" s="11">
        <v>2027</v>
      </c>
      <c r="AC27" s="12"/>
    </row>
    <row r="28" spans="1:30" s="9" customFormat="1" ht="58.5" customHeight="1" x14ac:dyDescent="0.3">
      <c r="A28" s="32"/>
      <c r="B28" s="32"/>
      <c r="C28" s="32"/>
      <c r="D28" s="33"/>
      <c r="E28" s="33"/>
      <c r="F28" s="33"/>
      <c r="G28" s="33"/>
      <c r="H28" s="33"/>
      <c r="I28" s="32"/>
      <c r="J28" s="32"/>
      <c r="K28" s="32"/>
      <c r="L28" s="32"/>
      <c r="M28" s="32"/>
      <c r="N28" s="32"/>
      <c r="O28" s="32"/>
      <c r="P28" s="32"/>
      <c r="Q28" s="32"/>
      <c r="R28" s="77" t="s">
        <v>58</v>
      </c>
      <c r="S28" s="11" t="s">
        <v>18</v>
      </c>
      <c r="T28" s="88">
        <v>4.5999999999999996</v>
      </c>
      <c r="U28" s="88">
        <v>3.3</v>
      </c>
      <c r="V28" s="88">
        <v>3.1</v>
      </c>
      <c r="W28" s="88">
        <v>4</v>
      </c>
      <c r="X28" s="88">
        <v>5</v>
      </c>
      <c r="Y28" s="88">
        <v>5</v>
      </c>
      <c r="Z28" s="88">
        <v>5</v>
      </c>
      <c r="AA28" s="88">
        <v>5</v>
      </c>
      <c r="AB28" s="11">
        <v>2027</v>
      </c>
      <c r="AC28" s="10"/>
    </row>
    <row r="29" spans="1:30" s="9" customFormat="1" ht="79.5" customHeight="1" x14ac:dyDescent="0.3">
      <c r="A29" s="32"/>
      <c r="B29" s="32"/>
      <c r="C29" s="32"/>
      <c r="D29" s="33"/>
      <c r="E29" s="33"/>
      <c r="F29" s="33"/>
      <c r="G29" s="33"/>
      <c r="H29" s="33"/>
      <c r="I29" s="32"/>
      <c r="J29" s="32"/>
      <c r="K29" s="32"/>
      <c r="L29" s="32"/>
      <c r="M29" s="32"/>
      <c r="N29" s="32"/>
      <c r="O29" s="32"/>
      <c r="P29" s="32"/>
      <c r="Q29" s="32"/>
      <c r="R29" s="77" t="s">
        <v>59</v>
      </c>
      <c r="S29" s="11" t="s">
        <v>18</v>
      </c>
      <c r="T29" s="88">
        <v>11.2</v>
      </c>
      <c r="U29" s="88">
        <v>10.8</v>
      </c>
      <c r="V29" s="88">
        <v>11</v>
      </c>
      <c r="W29" s="89">
        <v>10.3</v>
      </c>
      <c r="X29" s="89">
        <v>12</v>
      </c>
      <c r="Y29" s="89">
        <v>12</v>
      </c>
      <c r="Z29" s="89">
        <v>12</v>
      </c>
      <c r="AA29" s="89">
        <v>12</v>
      </c>
      <c r="AB29" s="11">
        <v>2027</v>
      </c>
      <c r="AC29" s="10"/>
    </row>
    <row r="30" spans="1:30" s="13" customFormat="1" ht="40.5" customHeight="1" x14ac:dyDescent="0.3">
      <c r="A30" s="32" t="s">
        <v>14</v>
      </c>
      <c r="B30" s="32" t="s">
        <v>14</v>
      </c>
      <c r="C30" s="32" t="s">
        <v>22</v>
      </c>
      <c r="D30" s="33" t="s">
        <v>15</v>
      </c>
      <c r="E30" s="33" t="s">
        <v>14</v>
      </c>
      <c r="F30" s="33" t="s">
        <v>14</v>
      </c>
      <c r="G30" s="33" t="s">
        <v>20</v>
      </c>
      <c r="H30" s="33" t="s">
        <v>14</v>
      </c>
      <c r="I30" s="32" t="s">
        <v>16</v>
      </c>
      <c r="J30" s="32" t="s">
        <v>15</v>
      </c>
      <c r="K30" s="32" t="s">
        <v>14</v>
      </c>
      <c r="L30" s="32" t="s">
        <v>15</v>
      </c>
      <c r="M30" s="32" t="s">
        <v>42</v>
      </c>
      <c r="N30" s="32" t="s">
        <v>42</v>
      </c>
      <c r="O30" s="32" t="s">
        <v>42</v>
      </c>
      <c r="P30" s="32" t="s">
        <v>42</v>
      </c>
      <c r="Q30" s="32" t="s">
        <v>42</v>
      </c>
      <c r="R30" s="77" t="s">
        <v>60</v>
      </c>
      <c r="S30" s="11" t="s">
        <v>18</v>
      </c>
      <c r="T30" s="79">
        <v>734</v>
      </c>
      <c r="U30" s="79">
        <v>794.8</v>
      </c>
      <c r="V30" s="79">
        <v>760</v>
      </c>
      <c r="W30" s="79">
        <v>760</v>
      </c>
      <c r="X30" s="79">
        <v>760</v>
      </c>
      <c r="Y30" s="79">
        <v>760</v>
      </c>
      <c r="Z30" s="79">
        <v>760</v>
      </c>
      <c r="AA30" s="79">
        <f>Y30+X30+W30+V30+U30+T30+Z30</f>
        <v>5328.8</v>
      </c>
      <c r="AB30" s="11">
        <v>2027</v>
      </c>
      <c r="AC30" s="12"/>
      <c r="AD30" s="9"/>
    </row>
    <row r="31" spans="1:30" s="13" customFormat="1" ht="60" customHeight="1" x14ac:dyDescent="0.3">
      <c r="A31" s="90"/>
      <c r="B31" s="90"/>
      <c r="C31" s="90"/>
      <c r="D31" s="91"/>
      <c r="E31" s="91"/>
      <c r="F31" s="91"/>
      <c r="G31" s="91"/>
      <c r="H31" s="91"/>
      <c r="I31" s="90"/>
      <c r="J31" s="90"/>
      <c r="K31" s="90"/>
      <c r="L31" s="90"/>
      <c r="M31" s="90"/>
      <c r="N31" s="90"/>
      <c r="O31" s="90"/>
      <c r="P31" s="90"/>
      <c r="Q31" s="90"/>
      <c r="R31" s="131" t="s">
        <v>61</v>
      </c>
      <c r="S31" s="11" t="s">
        <v>39</v>
      </c>
      <c r="T31" s="92">
        <v>2991</v>
      </c>
      <c r="U31" s="92">
        <v>2160</v>
      </c>
      <c r="V31" s="92">
        <v>2150</v>
      </c>
      <c r="W31" s="92">
        <v>1795</v>
      </c>
      <c r="X31" s="92">
        <v>1697</v>
      </c>
      <c r="Y31" s="92">
        <v>1697</v>
      </c>
      <c r="Z31" s="92">
        <v>1697</v>
      </c>
      <c r="AA31" s="92">
        <f>T31+U31+V31+W31+X31+Y31+Z31</f>
        <v>14187</v>
      </c>
      <c r="AB31" s="11">
        <v>2027</v>
      </c>
      <c r="AC31" s="93"/>
    </row>
    <row r="32" spans="1:30" s="13" customFormat="1" ht="60" customHeight="1" x14ac:dyDescent="0.3">
      <c r="A32" s="90"/>
      <c r="B32" s="90"/>
      <c r="C32" s="90"/>
      <c r="D32" s="91"/>
      <c r="E32" s="91"/>
      <c r="F32" s="91"/>
      <c r="G32" s="91"/>
      <c r="H32" s="91"/>
      <c r="I32" s="90"/>
      <c r="J32" s="90"/>
      <c r="K32" s="90"/>
      <c r="L32" s="90"/>
      <c r="M32" s="90"/>
      <c r="N32" s="90"/>
      <c r="O32" s="90"/>
      <c r="P32" s="90"/>
      <c r="Q32" s="90"/>
      <c r="R32" s="131" t="s">
        <v>62</v>
      </c>
      <c r="S32" s="11" t="s">
        <v>39</v>
      </c>
      <c r="T32" s="94"/>
      <c r="U32" s="94">
        <v>100</v>
      </c>
      <c r="V32" s="94"/>
      <c r="W32" s="94"/>
      <c r="X32" s="94"/>
      <c r="Y32" s="94"/>
      <c r="Z32" s="94"/>
      <c r="AA32" s="92">
        <f>T32+U32+V32+W32+X32+Y32+Z32</f>
        <v>100</v>
      </c>
      <c r="AB32" s="11">
        <v>2022</v>
      </c>
      <c r="AC32" s="12"/>
    </row>
    <row r="33" spans="1:30" s="13" customFormat="1" ht="57.75" customHeight="1" x14ac:dyDescent="0.3">
      <c r="A33" s="95">
        <v>0</v>
      </c>
      <c r="B33" s="95">
        <v>1</v>
      </c>
      <c r="C33" s="95">
        <v>4</v>
      </c>
      <c r="D33" s="95">
        <v>1</v>
      </c>
      <c r="E33" s="95">
        <v>0</v>
      </c>
      <c r="F33" s="95">
        <v>0</v>
      </c>
      <c r="G33" s="95">
        <v>3</v>
      </c>
      <c r="H33" s="33" t="s">
        <v>14</v>
      </c>
      <c r="I33" s="32" t="s">
        <v>16</v>
      </c>
      <c r="J33" s="32" t="s">
        <v>15</v>
      </c>
      <c r="K33" s="32" t="s">
        <v>14</v>
      </c>
      <c r="L33" s="32" t="s">
        <v>15</v>
      </c>
      <c r="M33" s="32" t="s">
        <v>42</v>
      </c>
      <c r="N33" s="32" t="s">
        <v>42</v>
      </c>
      <c r="O33" s="32" t="s">
        <v>42</v>
      </c>
      <c r="P33" s="32" t="s">
        <v>42</v>
      </c>
      <c r="Q33" s="32" t="s">
        <v>42</v>
      </c>
      <c r="R33" s="77" t="s">
        <v>63</v>
      </c>
      <c r="S33" s="95" t="s">
        <v>18</v>
      </c>
      <c r="T33" s="96">
        <v>2554.6999999999998</v>
      </c>
      <c r="U33" s="96">
        <v>2753.5</v>
      </c>
      <c r="V33" s="96">
        <v>3316.3</v>
      </c>
      <c r="W33" s="96">
        <v>3427</v>
      </c>
      <c r="X33" s="96">
        <v>3500</v>
      </c>
      <c r="Y33" s="96">
        <v>3500</v>
      </c>
      <c r="Z33" s="96">
        <v>3500</v>
      </c>
      <c r="AA33" s="79">
        <f>Y33+X33+W33+V33+U33+T33+Z33</f>
        <v>22551.5</v>
      </c>
      <c r="AB33" s="11">
        <v>2027</v>
      </c>
      <c r="AC33" s="93"/>
    </row>
    <row r="34" spans="1:30" s="13" customFormat="1" ht="60" customHeight="1" x14ac:dyDescent="0.3">
      <c r="A34" s="32"/>
      <c r="B34" s="32"/>
      <c r="C34" s="32"/>
      <c r="D34" s="33"/>
      <c r="E34" s="33"/>
      <c r="F34" s="33"/>
      <c r="G34" s="33"/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77" t="s">
        <v>64</v>
      </c>
      <c r="S34" s="11" t="s">
        <v>21</v>
      </c>
      <c r="T34" s="87">
        <v>2376</v>
      </c>
      <c r="U34" s="85">
        <v>2333</v>
      </c>
      <c r="V34" s="85">
        <v>2734</v>
      </c>
      <c r="W34" s="85">
        <v>2951</v>
      </c>
      <c r="X34" s="85">
        <v>2749</v>
      </c>
      <c r="Y34" s="85">
        <v>2749</v>
      </c>
      <c r="Z34" s="85">
        <v>2749</v>
      </c>
      <c r="AA34" s="92">
        <f>T34+U34+V34+W34+X34+Y34+Z34</f>
        <v>18641</v>
      </c>
      <c r="AB34" s="11">
        <v>2027</v>
      </c>
      <c r="AC34" s="93"/>
      <c r="AD34" s="97"/>
    </row>
    <row r="35" spans="1:30" s="13" customFormat="1" ht="61.5" customHeight="1" x14ac:dyDescent="0.3">
      <c r="A35" s="32"/>
      <c r="B35" s="32"/>
      <c r="C35" s="32"/>
      <c r="D35" s="33"/>
      <c r="E35" s="33"/>
      <c r="F35" s="33"/>
      <c r="G35" s="33"/>
      <c r="H35" s="33"/>
      <c r="I35" s="32"/>
      <c r="J35" s="32"/>
      <c r="K35" s="32"/>
      <c r="L35" s="32"/>
      <c r="M35" s="32"/>
      <c r="N35" s="32"/>
      <c r="O35" s="32"/>
      <c r="P35" s="32"/>
      <c r="Q35" s="32"/>
      <c r="R35" s="77" t="s">
        <v>65</v>
      </c>
      <c r="S35" s="11" t="s">
        <v>21</v>
      </c>
      <c r="T35" s="87">
        <v>936</v>
      </c>
      <c r="U35" s="85">
        <v>689</v>
      </c>
      <c r="V35" s="85">
        <v>606</v>
      </c>
      <c r="W35" s="85">
        <v>560</v>
      </c>
      <c r="X35" s="85">
        <v>650</v>
      </c>
      <c r="Y35" s="85">
        <v>650</v>
      </c>
      <c r="Z35" s="85">
        <v>650</v>
      </c>
      <c r="AA35" s="92">
        <f t="shared" ref="AA35:AA38" si="4">T35+U35+V35+W35+X35+Y35+Z35</f>
        <v>4741</v>
      </c>
      <c r="AB35" s="11">
        <v>2027</v>
      </c>
      <c r="AC35" s="12"/>
    </row>
    <row r="36" spans="1:30" s="13" customFormat="1" ht="58.5" customHeight="1" x14ac:dyDescent="0.3">
      <c r="A36" s="32"/>
      <c r="B36" s="32"/>
      <c r="C36" s="32"/>
      <c r="D36" s="33"/>
      <c r="E36" s="33"/>
      <c r="F36" s="33"/>
      <c r="G36" s="33"/>
      <c r="H36" s="33"/>
      <c r="I36" s="32"/>
      <c r="J36" s="32"/>
      <c r="K36" s="32"/>
      <c r="L36" s="32"/>
      <c r="M36" s="32"/>
      <c r="N36" s="32"/>
      <c r="O36" s="32"/>
      <c r="P36" s="32"/>
      <c r="Q36" s="32"/>
      <c r="R36" s="77" t="s">
        <v>66</v>
      </c>
      <c r="S36" s="11" t="s">
        <v>21</v>
      </c>
      <c r="T36" s="87">
        <v>13318</v>
      </c>
      <c r="U36" s="85">
        <v>15230</v>
      </c>
      <c r="V36" s="85">
        <v>16618</v>
      </c>
      <c r="W36" s="85">
        <v>15828</v>
      </c>
      <c r="X36" s="85">
        <v>16610</v>
      </c>
      <c r="Y36" s="85">
        <v>16610</v>
      </c>
      <c r="Z36" s="85">
        <v>16610</v>
      </c>
      <c r="AA36" s="92">
        <f t="shared" si="4"/>
        <v>110824</v>
      </c>
      <c r="AB36" s="11">
        <v>2027</v>
      </c>
      <c r="AC36" s="12"/>
    </row>
    <row r="37" spans="1:30" s="13" customFormat="1" ht="60.75" customHeight="1" x14ac:dyDescent="0.3">
      <c r="A37" s="32"/>
      <c r="B37" s="32"/>
      <c r="C37" s="32"/>
      <c r="D37" s="33"/>
      <c r="E37" s="33"/>
      <c r="F37" s="33"/>
      <c r="G37" s="33"/>
      <c r="H37" s="33"/>
      <c r="I37" s="32"/>
      <c r="J37" s="32"/>
      <c r="K37" s="32"/>
      <c r="L37" s="32"/>
      <c r="M37" s="32"/>
      <c r="N37" s="32"/>
      <c r="O37" s="32"/>
      <c r="P37" s="32"/>
      <c r="Q37" s="32"/>
      <c r="R37" s="77" t="s">
        <v>67</v>
      </c>
      <c r="S37" s="11" t="s">
        <v>21</v>
      </c>
      <c r="T37" s="87">
        <v>1291</v>
      </c>
      <c r="U37" s="85">
        <v>1191</v>
      </c>
      <c r="V37" s="85">
        <v>1159</v>
      </c>
      <c r="W37" s="85">
        <v>1113</v>
      </c>
      <c r="X37" s="85">
        <v>1151</v>
      </c>
      <c r="Y37" s="85">
        <v>1151</v>
      </c>
      <c r="Z37" s="85">
        <v>1151</v>
      </c>
      <c r="AA37" s="92">
        <f t="shared" si="4"/>
        <v>8207</v>
      </c>
      <c r="AB37" s="11">
        <v>2027</v>
      </c>
      <c r="AC37" s="12"/>
    </row>
    <row r="38" spans="1:30" s="13" customFormat="1" ht="94.5" customHeight="1" x14ac:dyDescent="0.3">
      <c r="A38" s="32" t="s">
        <v>14</v>
      </c>
      <c r="B38" s="32" t="s">
        <v>14</v>
      </c>
      <c r="C38" s="32" t="s">
        <v>22</v>
      </c>
      <c r="D38" s="33" t="s">
        <v>15</v>
      </c>
      <c r="E38" s="33" t="s">
        <v>14</v>
      </c>
      <c r="F38" s="33" t="s">
        <v>14</v>
      </c>
      <c r="G38" s="33" t="s">
        <v>20</v>
      </c>
      <c r="H38" s="33" t="s">
        <v>14</v>
      </c>
      <c r="I38" s="32" t="s">
        <v>16</v>
      </c>
      <c r="J38" s="32" t="s">
        <v>15</v>
      </c>
      <c r="K38" s="32" t="s">
        <v>14</v>
      </c>
      <c r="L38" s="32" t="s">
        <v>15</v>
      </c>
      <c r="M38" s="32" t="s">
        <v>42</v>
      </c>
      <c r="N38" s="32" t="s">
        <v>42</v>
      </c>
      <c r="O38" s="32" t="s">
        <v>42</v>
      </c>
      <c r="P38" s="32" t="s">
        <v>42</v>
      </c>
      <c r="Q38" s="32" t="s">
        <v>42</v>
      </c>
      <c r="R38" s="78" t="s">
        <v>68</v>
      </c>
      <c r="S38" s="95" t="s">
        <v>18</v>
      </c>
      <c r="T38" s="98">
        <v>134</v>
      </c>
      <c r="U38" s="98">
        <v>150</v>
      </c>
      <c r="V38" s="98">
        <v>100</v>
      </c>
      <c r="W38" s="79">
        <v>100</v>
      </c>
      <c r="X38" s="98">
        <v>100</v>
      </c>
      <c r="Y38" s="98">
        <v>100</v>
      </c>
      <c r="Z38" s="98">
        <v>100</v>
      </c>
      <c r="AA38" s="98">
        <f t="shared" si="4"/>
        <v>784</v>
      </c>
      <c r="AB38" s="11">
        <v>2027</v>
      </c>
      <c r="AC38" s="12"/>
    </row>
    <row r="39" spans="1:30" s="13" customFormat="1" ht="42" customHeight="1" x14ac:dyDescent="0.3">
      <c r="A39" s="32"/>
      <c r="B39" s="32"/>
      <c r="C39" s="32"/>
      <c r="D39" s="33"/>
      <c r="E39" s="33"/>
      <c r="F39" s="33"/>
      <c r="G39" s="33"/>
      <c r="H39" s="33"/>
      <c r="I39" s="32"/>
      <c r="J39" s="32"/>
      <c r="K39" s="32"/>
      <c r="L39" s="32"/>
      <c r="M39" s="32"/>
      <c r="N39" s="32"/>
      <c r="O39" s="32"/>
      <c r="P39" s="32"/>
      <c r="Q39" s="32"/>
      <c r="R39" s="78" t="s">
        <v>69</v>
      </c>
      <c r="S39" s="11" t="s">
        <v>39</v>
      </c>
      <c r="T39" s="87">
        <v>3</v>
      </c>
      <c r="U39" s="87">
        <v>3</v>
      </c>
      <c r="V39" s="87">
        <v>2</v>
      </c>
      <c r="W39" s="85">
        <v>2</v>
      </c>
      <c r="X39" s="87">
        <v>2</v>
      </c>
      <c r="Y39" s="87">
        <v>2</v>
      </c>
      <c r="Z39" s="87">
        <v>2</v>
      </c>
      <c r="AA39" s="85">
        <f>T39+U39+V39+W39+X39+Y39+Z39</f>
        <v>16</v>
      </c>
      <c r="AB39" s="11">
        <v>2027</v>
      </c>
      <c r="AC39" s="12"/>
    </row>
    <row r="40" spans="1:30" s="13" customFormat="1" ht="207" customHeight="1" x14ac:dyDescent="0.3">
      <c r="A40" s="32"/>
      <c r="B40" s="32"/>
      <c r="C40" s="32"/>
      <c r="D40" s="33"/>
      <c r="E40" s="33"/>
      <c r="F40" s="33"/>
      <c r="G40" s="33"/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77" t="s">
        <v>70</v>
      </c>
      <c r="S40" s="11" t="s">
        <v>23</v>
      </c>
      <c r="T40" s="99">
        <v>1</v>
      </c>
      <c r="U40" s="99">
        <v>1</v>
      </c>
      <c r="V40" s="99">
        <v>1</v>
      </c>
      <c r="W40" s="99">
        <v>1</v>
      </c>
      <c r="X40" s="99">
        <v>1</v>
      </c>
      <c r="Y40" s="99">
        <v>1</v>
      </c>
      <c r="Z40" s="99">
        <v>1</v>
      </c>
      <c r="AA40" s="99">
        <v>1</v>
      </c>
      <c r="AB40" s="11">
        <v>2027</v>
      </c>
      <c r="AC40" s="12"/>
    </row>
    <row r="41" spans="1:30" s="13" customFormat="1" ht="39.75" customHeight="1" x14ac:dyDescent="0.3">
      <c r="A41" s="32"/>
      <c r="B41" s="32"/>
      <c r="C41" s="32"/>
      <c r="D41" s="33"/>
      <c r="E41" s="33"/>
      <c r="F41" s="33"/>
      <c r="G41" s="33"/>
      <c r="H41" s="33"/>
      <c r="I41" s="32"/>
      <c r="J41" s="32"/>
      <c r="K41" s="32"/>
      <c r="L41" s="32"/>
      <c r="M41" s="32"/>
      <c r="N41" s="32"/>
      <c r="O41" s="32"/>
      <c r="P41" s="32"/>
      <c r="Q41" s="32"/>
      <c r="R41" s="77" t="s">
        <v>71</v>
      </c>
      <c r="S41" s="11" t="s">
        <v>21</v>
      </c>
      <c r="T41" s="100">
        <v>65</v>
      </c>
      <c r="U41" s="100">
        <v>50</v>
      </c>
      <c r="V41" s="100">
        <v>50</v>
      </c>
      <c r="W41" s="100">
        <v>35</v>
      </c>
      <c r="X41" s="100">
        <v>50</v>
      </c>
      <c r="Y41" s="100">
        <v>50</v>
      </c>
      <c r="Z41" s="100">
        <v>50</v>
      </c>
      <c r="AA41" s="85">
        <f>Y41+X41+W41+V41+U41+T41+Z41</f>
        <v>350</v>
      </c>
      <c r="AB41" s="11">
        <v>2027</v>
      </c>
      <c r="AC41" s="12"/>
    </row>
    <row r="42" spans="1:30" s="13" customFormat="1" ht="75.75" customHeight="1" x14ac:dyDescent="0.3">
      <c r="A42" s="32" t="s">
        <v>14</v>
      </c>
      <c r="B42" s="32" t="s">
        <v>15</v>
      </c>
      <c r="C42" s="32" t="s">
        <v>16</v>
      </c>
      <c r="D42" s="33" t="s">
        <v>15</v>
      </c>
      <c r="E42" s="33" t="s">
        <v>14</v>
      </c>
      <c r="F42" s="33" t="s">
        <v>14</v>
      </c>
      <c r="G42" s="33" t="s">
        <v>20</v>
      </c>
      <c r="H42" s="33" t="s">
        <v>14</v>
      </c>
      <c r="I42" s="32" t="s">
        <v>16</v>
      </c>
      <c r="J42" s="32" t="s">
        <v>15</v>
      </c>
      <c r="K42" s="32" t="s">
        <v>14</v>
      </c>
      <c r="L42" s="32" t="s">
        <v>15</v>
      </c>
      <c r="M42" s="32" t="s">
        <v>42</v>
      </c>
      <c r="N42" s="32" t="s">
        <v>42</v>
      </c>
      <c r="O42" s="32" t="s">
        <v>42</v>
      </c>
      <c r="P42" s="32" t="s">
        <v>42</v>
      </c>
      <c r="Q42" s="32" t="s">
        <v>42</v>
      </c>
      <c r="R42" s="77" t="s">
        <v>202</v>
      </c>
      <c r="S42" s="11" t="s">
        <v>18</v>
      </c>
      <c r="T42" s="100"/>
      <c r="U42" s="100"/>
      <c r="V42" s="100"/>
      <c r="W42" s="105">
        <v>1061</v>
      </c>
      <c r="X42" s="100"/>
      <c r="Y42" s="100"/>
      <c r="Z42" s="100"/>
      <c r="AA42" s="105">
        <v>1061</v>
      </c>
      <c r="AB42" s="11">
        <v>2024</v>
      </c>
      <c r="AC42" s="12"/>
    </row>
    <row r="43" spans="1:30" s="13" customFormat="1" ht="39.75" customHeight="1" x14ac:dyDescent="0.3">
      <c r="A43" s="32"/>
      <c r="B43" s="32"/>
      <c r="C43" s="32"/>
      <c r="D43" s="33"/>
      <c r="E43" s="33"/>
      <c r="F43" s="33"/>
      <c r="G43" s="33"/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77" t="s">
        <v>203</v>
      </c>
      <c r="S43" s="11" t="s">
        <v>21</v>
      </c>
      <c r="T43" s="100"/>
      <c r="U43" s="100"/>
      <c r="V43" s="100"/>
      <c r="W43" s="100">
        <v>1</v>
      </c>
      <c r="X43" s="100"/>
      <c r="Y43" s="100"/>
      <c r="Z43" s="100"/>
      <c r="AA43" s="85">
        <v>1</v>
      </c>
      <c r="AB43" s="11">
        <v>2024</v>
      </c>
      <c r="AC43" s="12"/>
    </row>
    <row r="44" spans="1:30" s="13" customFormat="1" ht="75" customHeight="1" x14ac:dyDescent="0.3">
      <c r="A44" s="80" t="s">
        <v>14</v>
      </c>
      <c r="B44" s="80" t="s">
        <v>14</v>
      </c>
      <c r="C44" s="80" t="s">
        <v>14</v>
      </c>
      <c r="D44" s="81" t="s">
        <v>15</v>
      </c>
      <c r="E44" s="81" t="s">
        <v>14</v>
      </c>
      <c r="F44" s="81" t="s">
        <v>14</v>
      </c>
      <c r="G44" s="81" t="s">
        <v>14</v>
      </c>
      <c r="H44" s="81" t="s">
        <v>14</v>
      </c>
      <c r="I44" s="80" t="s">
        <v>16</v>
      </c>
      <c r="J44" s="80" t="s">
        <v>15</v>
      </c>
      <c r="K44" s="80" t="s">
        <v>14</v>
      </c>
      <c r="L44" s="80" t="s">
        <v>22</v>
      </c>
      <c r="M44" s="80" t="s">
        <v>14</v>
      </c>
      <c r="N44" s="80" t="s">
        <v>14</v>
      </c>
      <c r="O44" s="80" t="s">
        <v>14</v>
      </c>
      <c r="P44" s="80" t="s">
        <v>14</v>
      </c>
      <c r="Q44" s="80" t="s">
        <v>14</v>
      </c>
      <c r="R44" s="82" t="s">
        <v>72</v>
      </c>
      <c r="S44" s="83" t="s">
        <v>18</v>
      </c>
      <c r="T44" s="101">
        <f>T46+T48+T50+T52+T54+T57+T59</f>
        <v>63956.799999999996</v>
      </c>
      <c r="U44" s="101">
        <f>U46+U48+U50+U52+U54+U57+U59</f>
        <v>66467.7</v>
      </c>
      <c r="V44" s="101">
        <f t="shared" ref="V44" si="5">V46+V48+V50+V52+V54+V57</f>
        <v>70130.900000000009</v>
      </c>
      <c r="W44" s="101">
        <f>W46+W48+W50+W52+W54+W57</f>
        <v>78108.100000000006</v>
      </c>
      <c r="X44" s="101">
        <f t="shared" ref="X44:Z44" si="6">X46+X48+X50+X52+X54+X57</f>
        <v>89236.599999999991</v>
      </c>
      <c r="Y44" s="101">
        <f t="shared" si="6"/>
        <v>89236.599999999991</v>
      </c>
      <c r="Z44" s="101">
        <f t="shared" si="6"/>
        <v>89236.599999999991</v>
      </c>
      <c r="AA44" s="101">
        <f>Y44+X44+W44+V44+U44+T44+Z44</f>
        <v>546373.30000000005</v>
      </c>
      <c r="AB44" s="83">
        <v>2027</v>
      </c>
      <c r="AC44" s="12"/>
    </row>
    <row r="45" spans="1:30" s="13" customFormat="1" ht="42" customHeight="1" x14ac:dyDescent="0.3">
      <c r="A45" s="32"/>
      <c r="B45" s="32"/>
      <c r="C45" s="32"/>
      <c r="D45" s="33"/>
      <c r="E45" s="33"/>
      <c r="F45" s="33"/>
      <c r="G45" s="33"/>
      <c r="H45" s="33"/>
      <c r="I45" s="32"/>
      <c r="J45" s="32"/>
      <c r="K45" s="32"/>
      <c r="L45" s="32"/>
      <c r="M45" s="32"/>
      <c r="N45" s="32"/>
      <c r="O45" s="32"/>
      <c r="P45" s="32"/>
      <c r="Q45" s="32"/>
      <c r="R45" s="77" t="s">
        <v>73</v>
      </c>
      <c r="S45" s="11" t="s">
        <v>39</v>
      </c>
      <c r="T45" s="102">
        <f>T47+T49+T51+T53+T55+T56+T58+T60</f>
        <v>1234</v>
      </c>
      <c r="U45" s="102">
        <f>U47+U49+U51+U53+U55+U56+U58+U60</f>
        <v>1225</v>
      </c>
      <c r="V45" s="102">
        <f>V47+V49+V51+V53+V55+V56+V58+V60</f>
        <v>1223</v>
      </c>
      <c r="W45" s="102">
        <f>W47+W49+W51+W53+W55+W56+W58</f>
        <v>1229</v>
      </c>
      <c r="X45" s="102">
        <f>X47+X49+X51+X53+X55+X56+X58</f>
        <v>1273</v>
      </c>
      <c r="Y45" s="102">
        <f>Y47+Y49+Y51+Y53+Y55+Y56+Y58</f>
        <v>1273</v>
      </c>
      <c r="Z45" s="102">
        <f>Z47+Z49+Z51+Z53+Z55+Z56+Z58</f>
        <v>1273</v>
      </c>
      <c r="AA45" s="99">
        <f>T45+U45+V45+W45+X45+Y45+Z45</f>
        <v>8730</v>
      </c>
      <c r="AB45" s="11">
        <v>2027</v>
      </c>
      <c r="AC45" s="12"/>
    </row>
    <row r="46" spans="1:30" s="13" customFormat="1" ht="60.75" customHeight="1" x14ac:dyDescent="0.3">
      <c r="A46" s="32" t="s">
        <v>14</v>
      </c>
      <c r="B46" s="32" t="s">
        <v>14</v>
      </c>
      <c r="C46" s="32" t="s">
        <v>22</v>
      </c>
      <c r="D46" s="33" t="s">
        <v>15</v>
      </c>
      <c r="E46" s="33" t="s">
        <v>14</v>
      </c>
      <c r="F46" s="33" t="s">
        <v>14</v>
      </c>
      <c r="G46" s="33" t="s">
        <v>20</v>
      </c>
      <c r="H46" s="33" t="s">
        <v>14</v>
      </c>
      <c r="I46" s="32" t="s">
        <v>16</v>
      </c>
      <c r="J46" s="32" t="s">
        <v>15</v>
      </c>
      <c r="K46" s="32" t="s">
        <v>14</v>
      </c>
      <c r="L46" s="32" t="s">
        <v>22</v>
      </c>
      <c r="M46" s="32" t="s">
        <v>15</v>
      </c>
      <c r="N46" s="32" t="s">
        <v>14</v>
      </c>
      <c r="O46" s="32" t="s">
        <v>14</v>
      </c>
      <c r="P46" s="32" t="s">
        <v>14</v>
      </c>
      <c r="Q46" s="32" t="s">
        <v>14</v>
      </c>
      <c r="R46" s="77" t="s">
        <v>74</v>
      </c>
      <c r="S46" s="11" t="s">
        <v>18</v>
      </c>
      <c r="T46" s="103">
        <v>433.5</v>
      </c>
      <c r="U46" s="103">
        <v>400.5</v>
      </c>
      <c r="V46" s="103">
        <v>366</v>
      </c>
      <c r="W46" s="103">
        <v>360</v>
      </c>
      <c r="X46" s="103">
        <v>414</v>
      </c>
      <c r="Y46" s="103">
        <v>414</v>
      </c>
      <c r="Z46" s="103">
        <v>414</v>
      </c>
      <c r="AA46" s="79">
        <f>Y46+X46+W46+V46+U46+T46+Z46</f>
        <v>2802</v>
      </c>
      <c r="AB46" s="11">
        <v>2027</v>
      </c>
      <c r="AC46" s="15"/>
    </row>
    <row r="47" spans="1:30" s="13" customFormat="1" ht="58.5" customHeight="1" x14ac:dyDescent="0.3">
      <c r="A47" s="32"/>
      <c r="B47" s="32"/>
      <c r="C47" s="32"/>
      <c r="D47" s="33"/>
      <c r="E47" s="33"/>
      <c r="F47" s="33"/>
      <c r="G47" s="33"/>
      <c r="H47" s="33"/>
      <c r="I47" s="32"/>
      <c r="J47" s="32"/>
      <c r="K47" s="32"/>
      <c r="L47" s="32"/>
      <c r="M47" s="32"/>
      <c r="N47" s="32"/>
      <c r="O47" s="32"/>
      <c r="P47" s="32"/>
      <c r="Q47" s="32"/>
      <c r="R47" s="77" t="s">
        <v>75</v>
      </c>
      <c r="S47" s="11" t="s">
        <v>39</v>
      </c>
      <c r="T47" s="100">
        <v>23</v>
      </c>
      <c r="U47" s="100">
        <v>21</v>
      </c>
      <c r="V47" s="100">
        <v>20</v>
      </c>
      <c r="W47" s="100">
        <v>20</v>
      </c>
      <c r="X47" s="100">
        <v>23</v>
      </c>
      <c r="Y47" s="100">
        <v>23</v>
      </c>
      <c r="Z47" s="100">
        <v>23</v>
      </c>
      <c r="AA47" s="128">
        <f>T47+U47+V47+W47+X47+Y47+Z47</f>
        <v>153</v>
      </c>
      <c r="AB47" s="11">
        <v>2027</v>
      </c>
      <c r="AC47" s="12"/>
    </row>
    <row r="48" spans="1:30" s="13" customFormat="1" ht="60" customHeight="1" x14ac:dyDescent="0.3">
      <c r="A48" s="32" t="s">
        <v>14</v>
      </c>
      <c r="B48" s="32" t="s">
        <v>14</v>
      </c>
      <c r="C48" s="32" t="s">
        <v>22</v>
      </c>
      <c r="D48" s="33" t="s">
        <v>15</v>
      </c>
      <c r="E48" s="33" t="s">
        <v>14</v>
      </c>
      <c r="F48" s="33" t="s">
        <v>14</v>
      </c>
      <c r="G48" s="33" t="s">
        <v>20</v>
      </c>
      <c r="H48" s="33" t="s">
        <v>14</v>
      </c>
      <c r="I48" s="32" t="s">
        <v>16</v>
      </c>
      <c r="J48" s="32" t="s">
        <v>15</v>
      </c>
      <c r="K48" s="32" t="s">
        <v>14</v>
      </c>
      <c r="L48" s="32" t="s">
        <v>22</v>
      </c>
      <c r="M48" s="32" t="s">
        <v>22</v>
      </c>
      <c r="N48" s="32" t="s">
        <v>14</v>
      </c>
      <c r="O48" s="32" t="s">
        <v>14</v>
      </c>
      <c r="P48" s="32" t="s">
        <v>14</v>
      </c>
      <c r="Q48" s="32" t="s">
        <v>14</v>
      </c>
      <c r="R48" s="77" t="s">
        <v>76</v>
      </c>
      <c r="S48" s="11" t="s">
        <v>18</v>
      </c>
      <c r="T48" s="103">
        <v>302</v>
      </c>
      <c r="U48" s="103">
        <v>315.7</v>
      </c>
      <c r="V48" s="103">
        <v>321.89999999999998</v>
      </c>
      <c r="W48" s="103">
        <v>376.8</v>
      </c>
      <c r="X48" s="103">
        <v>374.4</v>
      </c>
      <c r="Y48" s="103">
        <v>374.4</v>
      </c>
      <c r="Z48" s="103">
        <v>374.4</v>
      </c>
      <c r="AA48" s="79">
        <f>Y48+X48+W48+V48+U48+T48+Z48</f>
        <v>2439.6</v>
      </c>
      <c r="AB48" s="11">
        <v>2027</v>
      </c>
      <c r="AC48" s="12"/>
    </row>
    <row r="49" spans="1:29" s="13" customFormat="1" ht="39.75" customHeight="1" x14ac:dyDescent="0.3">
      <c r="A49" s="32"/>
      <c r="B49" s="32"/>
      <c r="C49" s="32"/>
      <c r="D49" s="33"/>
      <c r="E49" s="33"/>
      <c r="F49" s="33"/>
      <c r="G49" s="33"/>
      <c r="H49" s="33"/>
      <c r="I49" s="32"/>
      <c r="J49" s="32"/>
      <c r="K49" s="32"/>
      <c r="L49" s="32"/>
      <c r="M49" s="32"/>
      <c r="N49" s="32"/>
      <c r="O49" s="32"/>
      <c r="P49" s="32"/>
      <c r="Q49" s="32"/>
      <c r="R49" s="77" t="s">
        <v>77</v>
      </c>
      <c r="S49" s="11" t="s">
        <v>39</v>
      </c>
      <c r="T49" s="100">
        <v>1</v>
      </c>
      <c r="U49" s="100">
        <v>1</v>
      </c>
      <c r="V49" s="100">
        <v>1</v>
      </c>
      <c r="W49" s="100">
        <v>1</v>
      </c>
      <c r="X49" s="100">
        <v>1</v>
      </c>
      <c r="Y49" s="100">
        <v>1</v>
      </c>
      <c r="Z49" s="100">
        <v>1</v>
      </c>
      <c r="AA49" s="128">
        <f>T49+U49+V49+W49+X49+Y49+Z49</f>
        <v>7</v>
      </c>
      <c r="AB49" s="11">
        <v>2027</v>
      </c>
      <c r="AC49" s="12"/>
    </row>
    <row r="50" spans="1:29" s="13" customFormat="1" ht="115.5" customHeight="1" x14ac:dyDescent="0.3">
      <c r="A50" s="32" t="s">
        <v>14</v>
      </c>
      <c r="B50" s="32" t="s">
        <v>14</v>
      </c>
      <c r="C50" s="32" t="s">
        <v>22</v>
      </c>
      <c r="D50" s="33" t="s">
        <v>15</v>
      </c>
      <c r="E50" s="33" t="s">
        <v>14</v>
      </c>
      <c r="F50" s="33" t="s">
        <v>14</v>
      </c>
      <c r="G50" s="33" t="s">
        <v>20</v>
      </c>
      <c r="H50" s="33" t="s">
        <v>14</v>
      </c>
      <c r="I50" s="32" t="s">
        <v>16</v>
      </c>
      <c r="J50" s="32" t="s">
        <v>15</v>
      </c>
      <c r="K50" s="32" t="s">
        <v>14</v>
      </c>
      <c r="L50" s="32" t="s">
        <v>22</v>
      </c>
      <c r="M50" s="32" t="s">
        <v>16</v>
      </c>
      <c r="N50" s="32" t="s">
        <v>14</v>
      </c>
      <c r="O50" s="32" t="s">
        <v>14</v>
      </c>
      <c r="P50" s="32" t="s">
        <v>14</v>
      </c>
      <c r="Q50" s="32" t="s">
        <v>14</v>
      </c>
      <c r="R50" s="104" t="s">
        <v>78</v>
      </c>
      <c r="S50" s="11" t="s">
        <v>18</v>
      </c>
      <c r="T50" s="105">
        <v>1091.0999999999999</v>
      </c>
      <c r="U50" s="105">
        <v>1090.8</v>
      </c>
      <c r="V50" s="105">
        <v>1070.5999999999999</v>
      </c>
      <c r="W50" s="105">
        <v>1066.5999999999999</v>
      </c>
      <c r="X50" s="105">
        <v>1066.5999999999999</v>
      </c>
      <c r="Y50" s="105">
        <v>1066.5999999999999</v>
      </c>
      <c r="Z50" s="105">
        <v>1066.5999999999999</v>
      </c>
      <c r="AA50" s="79">
        <f>Y50+X50+W50+V50+U50+T50+Z50</f>
        <v>7518.9</v>
      </c>
      <c r="AB50" s="11">
        <v>2027</v>
      </c>
      <c r="AC50" s="12"/>
    </row>
    <row r="51" spans="1:29" s="9" customFormat="1" ht="39" customHeight="1" x14ac:dyDescent="0.3">
      <c r="A51" s="32"/>
      <c r="B51" s="32"/>
      <c r="C51" s="32"/>
      <c r="D51" s="33"/>
      <c r="E51" s="33"/>
      <c r="F51" s="33"/>
      <c r="G51" s="33"/>
      <c r="H51" s="33"/>
      <c r="I51" s="32"/>
      <c r="J51" s="32"/>
      <c r="K51" s="32"/>
      <c r="L51" s="32"/>
      <c r="M51" s="32"/>
      <c r="N51" s="32"/>
      <c r="O51" s="32"/>
      <c r="P51" s="32"/>
      <c r="Q51" s="32"/>
      <c r="R51" s="77" t="s">
        <v>79</v>
      </c>
      <c r="S51" s="11" t="s">
        <v>39</v>
      </c>
      <c r="T51" s="100">
        <v>45</v>
      </c>
      <c r="U51" s="100">
        <v>45</v>
      </c>
      <c r="V51" s="100">
        <v>44</v>
      </c>
      <c r="W51" s="100">
        <v>43</v>
      </c>
      <c r="X51" s="100">
        <v>44</v>
      </c>
      <c r="Y51" s="100">
        <v>44</v>
      </c>
      <c r="Z51" s="100">
        <v>44</v>
      </c>
      <c r="AA51" s="128">
        <f>T51+U51+V51+W51+X51+Y51+Z51</f>
        <v>309</v>
      </c>
      <c r="AB51" s="11">
        <v>2027</v>
      </c>
      <c r="AC51" s="12"/>
    </row>
    <row r="52" spans="1:29" s="9" customFormat="1" ht="116.25" customHeight="1" x14ac:dyDescent="0.3">
      <c r="A52" s="32" t="s">
        <v>14</v>
      </c>
      <c r="B52" s="32" t="s">
        <v>14</v>
      </c>
      <c r="C52" s="32" t="s">
        <v>22</v>
      </c>
      <c r="D52" s="33" t="s">
        <v>15</v>
      </c>
      <c r="E52" s="33" t="s">
        <v>14</v>
      </c>
      <c r="F52" s="33" t="s">
        <v>14</v>
      </c>
      <c r="G52" s="33" t="s">
        <v>20</v>
      </c>
      <c r="H52" s="33" t="s">
        <v>14</v>
      </c>
      <c r="I52" s="32" t="s">
        <v>16</v>
      </c>
      <c r="J52" s="32" t="s">
        <v>15</v>
      </c>
      <c r="K52" s="32" t="s">
        <v>14</v>
      </c>
      <c r="L52" s="32" t="s">
        <v>22</v>
      </c>
      <c r="M52" s="32" t="s">
        <v>20</v>
      </c>
      <c r="N52" s="32" t="s">
        <v>14</v>
      </c>
      <c r="O52" s="32" t="s">
        <v>14</v>
      </c>
      <c r="P52" s="32" t="s">
        <v>14</v>
      </c>
      <c r="Q52" s="32" t="s">
        <v>14</v>
      </c>
      <c r="R52" s="77" t="s">
        <v>80</v>
      </c>
      <c r="S52" s="11" t="s">
        <v>18</v>
      </c>
      <c r="T52" s="105">
        <v>4455</v>
      </c>
      <c r="U52" s="105">
        <v>4297.3999999999996</v>
      </c>
      <c r="V52" s="105">
        <v>4178.6000000000004</v>
      </c>
      <c r="W52" s="105">
        <v>4363.2</v>
      </c>
      <c r="X52" s="105">
        <v>4363.2</v>
      </c>
      <c r="Y52" s="105">
        <v>4363.2</v>
      </c>
      <c r="Z52" s="105">
        <v>4363.2</v>
      </c>
      <c r="AA52" s="79">
        <f>Y52+X52+W52+V52+U52+T52+Z52</f>
        <v>30383.8</v>
      </c>
      <c r="AB52" s="11">
        <v>2027</v>
      </c>
      <c r="AC52" s="15"/>
    </row>
    <row r="53" spans="1:29" s="9" customFormat="1" ht="39" customHeight="1" x14ac:dyDescent="0.3">
      <c r="A53" s="32"/>
      <c r="B53" s="32"/>
      <c r="C53" s="32"/>
      <c r="D53" s="33"/>
      <c r="E53" s="33"/>
      <c r="F53" s="33"/>
      <c r="G53" s="33"/>
      <c r="H53" s="33"/>
      <c r="I53" s="32"/>
      <c r="J53" s="32"/>
      <c r="K53" s="32"/>
      <c r="L53" s="32"/>
      <c r="M53" s="32"/>
      <c r="N53" s="32"/>
      <c r="O53" s="32"/>
      <c r="P53" s="32"/>
      <c r="Q53" s="32"/>
      <c r="R53" s="77" t="s">
        <v>79</v>
      </c>
      <c r="S53" s="11" t="s">
        <v>39</v>
      </c>
      <c r="T53" s="100">
        <v>240</v>
      </c>
      <c r="U53" s="100">
        <v>229</v>
      </c>
      <c r="V53" s="100">
        <v>230</v>
      </c>
      <c r="W53" s="100">
        <v>225</v>
      </c>
      <c r="X53" s="100">
        <v>240</v>
      </c>
      <c r="Y53" s="100">
        <v>240</v>
      </c>
      <c r="Z53" s="100">
        <v>240</v>
      </c>
      <c r="AA53" s="85">
        <f>T53+U53+V53+W53+X53+Y53+Z53</f>
        <v>1644</v>
      </c>
      <c r="AB53" s="11">
        <v>2027</v>
      </c>
      <c r="AC53" s="12"/>
    </row>
    <row r="54" spans="1:29" s="9" customFormat="1" ht="117.75" customHeight="1" x14ac:dyDescent="0.25">
      <c r="A54" s="32" t="s">
        <v>14</v>
      </c>
      <c r="B54" s="32" t="s">
        <v>14</v>
      </c>
      <c r="C54" s="32" t="s">
        <v>22</v>
      </c>
      <c r="D54" s="33" t="s">
        <v>15</v>
      </c>
      <c r="E54" s="33" t="s">
        <v>14</v>
      </c>
      <c r="F54" s="33" t="s">
        <v>14</v>
      </c>
      <c r="G54" s="33" t="s">
        <v>14</v>
      </c>
      <c r="H54" s="33" t="s">
        <v>14</v>
      </c>
      <c r="I54" s="32" t="s">
        <v>16</v>
      </c>
      <c r="J54" s="32" t="s">
        <v>15</v>
      </c>
      <c r="K54" s="32" t="s">
        <v>14</v>
      </c>
      <c r="L54" s="32" t="s">
        <v>22</v>
      </c>
      <c r="M54" s="32" t="s">
        <v>42</v>
      </c>
      <c r="N54" s="32" t="s">
        <v>42</v>
      </c>
      <c r="O54" s="32" t="s">
        <v>42</v>
      </c>
      <c r="P54" s="32" t="s">
        <v>42</v>
      </c>
      <c r="Q54" s="32" t="s">
        <v>42</v>
      </c>
      <c r="R54" s="77" t="s">
        <v>81</v>
      </c>
      <c r="S54" s="11" t="s">
        <v>18</v>
      </c>
      <c r="T54" s="106">
        <v>57277.2</v>
      </c>
      <c r="U54" s="106">
        <v>60163.3</v>
      </c>
      <c r="V54" s="106">
        <v>63993.8</v>
      </c>
      <c r="W54" s="106">
        <v>71741.5</v>
      </c>
      <c r="X54" s="106">
        <v>82818.399999999994</v>
      </c>
      <c r="Y54" s="106">
        <v>82818.399999999994</v>
      </c>
      <c r="Z54" s="106">
        <v>82818.399999999994</v>
      </c>
      <c r="AA54" s="79">
        <f>Y54+X54+W54+V54+U54+T54+Z54</f>
        <v>501631</v>
      </c>
      <c r="AB54" s="11">
        <v>2027</v>
      </c>
      <c r="AC54" s="62"/>
    </row>
    <row r="55" spans="1:29" s="9" customFormat="1" ht="78" customHeight="1" x14ac:dyDescent="0.3">
      <c r="A55" s="32"/>
      <c r="B55" s="32"/>
      <c r="C55" s="32"/>
      <c r="D55" s="33"/>
      <c r="E55" s="33"/>
      <c r="F55" s="33"/>
      <c r="G55" s="33"/>
      <c r="H55" s="33"/>
      <c r="I55" s="32"/>
      <c r="J55" s="32"/>
      <c r="K55" s="32"/>
      <c r="L55" s="32"/>
      <c r="M55" s="32"/>
      <c r="N55" s="32"/>
      <c r="O55" s="32"/>
      <c r="P55" s="32"/>
      <c r="Q55" s="32"/>
      <c r="R55" s="77" t="s">
        <v>82</v>
      </c>
      <c r="S55" s="11" t="s">
        <v>39</v>
      </c>
      <c r="T55" s="100">
        <v>446</v>
      </c>
      <c r="U55" s="100">
        <v>449</v>
      </c>
      <c r="V55" s="100">
        <v>447</v>
      </c>
      <c r="W55" s="100">
        <v>455</v>
      </c>
      <c r="X55" s="100">
        <v>460</v>
      </c>
      <c r="Y55" s="100">
        <v>460</v>
      </c>
      <c r="Z55" s="100">
        <v>460</v>
      </c>
      <c r="AA55" s="85">
        <f>T55+U55+V55+W55+X55+Y55+Z55</f>
        <v>3177</v>
      </c>
      <c r="AB55" s="11">
        <v>2027</v>
      </c>
      <c r="AC55" s="12"/>
    </row>
    <row r="56" spans="1:29" s="9" customFormat="1" ht="60" customHeight="1" x14ac:dyDescent="0.3">
      <c r="A56" s="32"/>
      <c r="B56" s="32"/>
      <c r="C56" s="32"/>
      <c r="D56" s="33"/>
      <c r="E56" s="33"/>
      <c r="F56" s="33"/>
      <c r="G56" s="33"/>
      <c r="H56" s="33"/>
      <c r="I56" s="32"/>
      <c r="J56" s="32"/>
      <c r="K56" s="32"/>
      <c r="L56" s="32"/>
      <c r="M56" s="32"/>
      <c r="N56" s="32"/>
      <c r="O56" s="32"/>
      <c r="P56" s="32"/>
      <c r="Q56" s="32"/>
      <c r="R56" s="77" t="s">
        <v>83</v>
      </c>
      <c r="S56" s="11" t="s">
        <v>39</v>
      </c>
      <c r="T56" s="100">
        <v>446</v>
      </c>
      <c r="U56" s="100">
        <v>449</v>
      </c>
      <c r="V56" s="100">
        <v>447</v>
      </c>
      <c r="W56" s="100">
        <v>455</v>
      </c>
      <c r="X56" s="100">
        <v>460</v>
      </c>
      <c r="Y56" s="100">
        <v>460</v>
      </c>
      <c r="Z56" s="100">
        <v>460</v>
      </c>
      <c r="AA56" s="85">
        <f>T56+U56+V56+W56+X56+Y56+Z56</f>
        <v>3177</v>
      </c>
      <c r="AB56" s="11">
        <v>2027</v>
      </c>
      <c r="AC56" s="12"/>
    </row>
    <row r="57" spans="1:29" s="9" customFormat="1" ht="94.5" customHeight="1" x14ac:dyDescent="0.3">
      <c r="A57" s="32" t="s">
        <v>14</v>
      </c>
      <c r="B57" s="32" t="s">
        <v>15</v>
      </c>
      <c r="C57" s="32" t="s">
        <v>14</v>
      </c>
      <c r="D57" s="33" t="s">
        <v>15</v>
      </c>
      <c r="E57" s="33" t="s">
        <v>14</v>
      </c>
      <c r="F57" s="33" t="s">
        <v>14</v>
      </c>
      <c r="G57" s="33" t="s">
        <v>20</v>
      </c>
      <c r="H57" s="33" t="s">
        <v>14</v>
      </c>
      <c r="I57" s="32" t="s">
        <v>16</v>
      </c>
      <c r="J57" s="32" t="s">
        <v>15</v>
      </c>
      <c r="K57" s="32" t="s">
        <v>14</v>
      </c>
      <c r="L57" s="32" t="s">
        <v>22</v>
      </c>
      <c r="M57" s="32" t="s">
        <v>42</v>
      </c>
      <c r="N57" s="32" t="s">
        <v>42</v>
      </c>
      <c r="O57" s="32" t="s">
        <v>42</v>
      </c>
      <c r="P57" s="32" t="s">
        <v>42</v>
      </c>
      <c r="Q57" s="32" t="s">
        <v>42</v>
      </c>
      <c r="R57" s="77" t="s">
        <v>199</v>
      </c>
      <c r="S57" s="11" t="s">
        <v>18</v>
      </c>
      <c r="T57" s="107">
        <v>200</v>
      </c>
      <c r="U57" s="103">
        <v>200</v>
      </c>
      <c r="V57" s="103">
        <v>200</v>
      </c>
      <c r="W57" s="103">
        <v>200</v>
      </c>
      <c r="X57" s="103">
        <v>200</v>
      </c>
      <c r="Y57" s="103">
        <v>200</v>
      </c>
      <c r="Z57" s="103">
        <v>200</v>
      </c>
      <c r="AA57" s="79">
        <f>Y57+X57+W57+V57+U57+T57+Z57</f>
        <v>1400</v>
      </c>
      <c r="AB57" s="11">
        <v>2027</v>
      </c>
      <c r="AC57" s="10"/>
    </row>
    <row r="58" spans="1:29" s="9" customFormat="1" ht="99" customHeight="1" x14ac:dyDescent="0.3">
      <c r="A58" s="32"/>
      <c r="B58" s="32"/>
      <c r="C58" s="32"/>
      <c r="D58" s="33"/>
      <c r="E58" s="33"/>
      <c r="F58" s="33"/>
      <c r="G58" s="33"/>
      <c r="H58" s="33"/>
      <c r="I58" s="32"/>
      <c r="J58" s="32"/>
      <c r="K58" s="32"/>
      <c r="L58" s="32"/>
      <c r="M58" s="32"/>
      <c r="N58" s="32"/>
      <c r="O58" s="32"/>
      <c r="P58" s="32"/>
      <c r="Q58" s="32"/>
      <c r="R58" s="78" t="s">
        <v>200</v>
      </c>
      <c r="S58" s="11" t="s">
        <v>39</v>
      </c>
      <c r="T58" s="100">
        <v>32</v>
      </c>
      <c r="U58" s="100">
        <v>31</v>
      </c>
      <c r="V58" s="100">
        <v>34</v>
      </c>
      <c r="W58" s="100">
        <v>30</v>
      </c>
      <c r="X58" s="100">
        <v>45</v>
      </c>
      <c r="Y58" s="100">
        <v>45</v>
      </c>
      <c r="Z58" s="100">
        <v>45</v>
      </c>
      <c r="AA58" s="128">
        <f>Y58+X58+W58+V58+U58+T58+Z58</f>
        <v>262</v>
      </c>
      <c r="AB58" s="11">
        <v>2027</v>
      </c>
      <c r="AC58" s="10"/>
    </row>
    <row r="59" spans="1:29" s="9" customFormat="1" ht="135.75" customHeight="1" x14ac:dyDescent="0.3">
      <c r="A59" s="32" t="s">
        <v>14</v>
      </c>
      <c r="B59" s="32" t="s">
        <v>16</v>
      </c>
      <c r="C59" s="32" t="s">
        <v>20</v>
      </c>
      <c r="D59" s="33" t="s">
        <v>15</v>
      </c>
      <c r="E59" s="33" t="s">
        <v>14</v>
      </c>
      <c r="F59" s="33" t="s">
        <v>14</v>
      </c>
      <c r="G59" s="33" t="s">
        <v>20</v>
      </c>
      <c r="H59" s="33" t="s">
        <v>14</v>
      </c>
      <c r="I59" s="32" t="s">
        <v>16</v>
      </c>
      <c r="J59" s="32" t="s">
        <v>15</v>
      </c>
      <c r="K59" s="32" t="s">
        <v>14</v>
      </c>
      <c r="L59" s="32" t="s">
        <v>22</v>
      </c>
      <c r="M59" s="32" t="s">
        <v>42</v>
      </c>
      <c r="N59" s="32" t="s">
        <v>42</v>
      </c>
      <c r="O59" s="32" t="s">
        <v>42</v>
      </c>
      <c r="P59" s="32" t="s">
        <v>42</v>
      </c>
      <c r="Q59" s="32" t="s">
        <v>42</v>
      </c>
      <c r="R59" s="78" t="s">
        <v>84</v>
      </c>
      <c r="S59" s="11" t="s">
        <v>18</v>
      </c>
      <c r="T59" s="107">
        <v>198</v>
      </c>
      <c r="U59" s="103"/>
      <c r="V59" s="103"/>
      <c r="W59" s="103"/>
      <c r="X59" s="103"/>
      <c r="Y59" s="103"/>
      <c r="Z59" s="103"/>
      <c r="AA59" s="107">
        <f>T59+U59+V59+W59+X59+Y59+Z59</f>
        <v>198</v>
      </c>
      <c r="AB59" s="11">
        <v>2021</v>
      </c>
      <c r="AC59" s="10"/>
    </row>
    <row r="60" spans="1:29" s="9" customFormat="1" ht="39.75" customHeight="1" x14ac:dyDescent="0.3">
      <c r="A60" s="32"/>
      <c r="B60" s="32"/>
      <c r="C60" s="32"/>
      <c r="D60" s="33"/>
      <c r="E60" s="33"/>
      <c r="F60" s="33"/>
      <c r="G60" s="33"/>
      <c r="H60" s="33"/>
      <c r="I60" s="32"/>
      <c r="J60" s="32"/>
      <c r="K60" s="32"/>
      <c r="L60" s="32"/>
      <c r="M60" s="32"/>
      <c r="N60" s="32"/>
      <c r="O60" s="32"/>
      <c r="P60" s="32"/>
      <c r="Q60" s="32"/>
      <c r="R60" s="78" t="s">
        <v>85</v>
      </c>
      <c r="S60" s="11" t="s">
        <v>40</v>
      </c>
      <c r="T60" s="108">
        <v>1</v>
      </c>
      <c r="U60" s="100"/>
      <c r="V60" s="100"/>
      <c r="W60" s="100"/>
      <c r="X60" s="100"/>
      <c r="Y60" s="100"/>
      <c r="Z60" s="100"/>
      <c r="AA60" s="128">
        <f>T60+U60+V60+W60+X60+Y60+Z60</f>
        <v>1</v>
      </c>
      <c r="AB60" s="11">
        <v>2021</v>
      </c>
      <c r="AC60" s="10"/>
    </row>
    <row r="61" spans="1:29" s="9" customFormat="1" ht="38.25" customHeight="1" x14ac:dyDescent="0.3">
      <c r="A61" s="80" t="s">
        <v>14</v>
      </c>
      <c r="B61" s="80" t="s">
        <v>14</v>
      </c>
      <c r="C61" s="80" t="s">
        <v>22</v>
      </c>
      <c r="D61" s="81" t="s">
        <v>15</v>
      </c>
      <c r="E61" s="81" t="s">
        <v>14</v>
      </c>
      <c r="F61" s="81" t="s">
        <v>14</v>
      </c>
      <c r="G61" s="81" t="s">
        <v>20</v>
      </c>
      <c r="H61" s="81" t="s">
        <v>14</v>
      </c>
      <c r="I61" s="80" t="s">
        <v>16</v>
      </c>
      <c r="J61" s="80" t="s">
        <v>15</v>
      </c>
      <c r="K61" s="80" t="s">
        <v>14</v>
      </c>
      <c r="L61" s="80" t="s">
        <v>20</v>
      </c>
      <c r="M61" s="80" t="s">
        <v>14</v>
      </c>
      <c r="N61" s="80" t="s">
        <v>14</v>
      </c>
      <c r="O61" s="80" t="s">
        <v>14</v>
      </c>
      <c r="P61" s="80" t="s">
        <v>14</v>
      </c>
      <c r="Q61" s="80" t="s">
        <v>14</v>
      </c>
      <c r="R61" s="82" t="s">
        <v>86</v>
      </c>
      <c r="S61" s="83" t="s">
        <v>18</v>
      </c>
      <c r="T61" s="101">
        <f>T63+T68</f>
        <v>3490</v>
      </c>
      <c r="U61" s="101">
        <f>U64+U69</f>
        <v>3000</v>
      </c>
      <c r="V61" s="101">
        <f>V64+V69</f>
        <v>2300</v>
      </c>
      <c r="W61" s="101">
        <f>W64+W69</f>
        <v>3450</v>
      </c>
      <c r="X61" s="101">
        <f>X64+X69</f>
        <v>3100</v>
      </c>
      <c r="Y61" s="101">
        <f>Y64+Y66+Y69</f>
        <v>3100</v>
      </c>
      <c r="Z61" s="101">
        <f>Z64+Z66+Z69</f>
        <v>3100</v>
      </c>
      <c r="AA61" s="84">
        <f>T61+U61+V61+W61+X61+Y61+Z61</f>
        <v>21540</v>
      </c>
      <c r="AB61" s="83">
        <v>2027</v>
      </c>
      <c r="AC61" s="109"/>
    </row>
    <row r="62" spans="1:29" s="9" customFormat="1" ht="98.25" customHeight="1" x14ac:dyDescent="0.3">
      <c r="A62" s="32"/>
      <c r="B62" s="32"/>
      <c r="C62" s="32"/>
      <c r="D62" s="33"/>
      <c r="E62" s="33"/>
      <c r="F62" s="33"/>
      <c r="G62" s="33"/>
      <c r="H62" s="33"/>
      <c r="I62" s="32"/>
      <c r="J62" s="32"/>
      <c r="K62" s="32"/>
      <c r="L62" s="32"/>
      <c r="M62" s="32"/>
      <c r="N62" s="32"/>
      <c r="O62" s="32"/>
      <c r="P62" s="32"/>
      <c r="Q62" s="32"/>
      <c r="R62" s="77" t="s">
        <v>87</v>
      </c>
      <c r="S62" s="11" t="s">
        <v>19</v>
      </c>
      <c r="T62" s="100">
        <v>100</v>
      </c>
      <c r="U62" s="100">
        <v>95</v>
      </c>
      <c r="V62" s="108">
        <v>100</v>
      </c>
      <c r="W62" s="108">
        <v>100</v>
      </c>
      <c r="X62" s="108">
        <v>100</v>
      </c>
      <c r="Y62" s="108">
        <v>100</v>
      </c>
      <c r="Z62" s="108">
        <v>100</v>
      </c>
      <c r="AA62" s="128">
        <v>100</v>
      </c>
      <c r="AB62" s="11">
        <v>2027</v>
      </c>
      <c r="AC62" s="109"/>
    </row>
    <row r="63" spans="1:29" s="9" customFormat="1" ht="45" customHeight="1" x14ac:dyDescent="0.3">
      <c r="A63" s="32" t="s">
        <v>14</v>
      </c>
      <c r="B63" s="32" t="s">
        <v>14</v>
      </c>
      <c r="C63" s="32" t="s">
        <v>22</v>
      </c>
      <c r="D63" s="33" t="s">
        <v>15</v>
      </c>
      <c r="E63" s="33" t="s">
        <v>14</v>
      </c>
      <c r="F63" s="33" t="s">
        <v>14</v>
      </c>
      <c r="G63" s="33" t="s">
        <v>20</v>
      </c>
      <c r="H63" s="33" t="s">
        <v>14</v>
      </c>
      <c r="I63" s="32" t="s">
        <v>16</v>
      </c>
      <c r="J63" s="32" t="s">
        <v>15</v>
      </c>
      <c r="K63" s="32" t="s">
        <v>14</v>
      </c>
      <c r="L63" s="32" t="s">
        <v>20</v>
      </c>
      <c r="M63" s="32" t="s">
        <v>42</v>
      </c>
      <c r="N63" s="32" t="s">
        <v>42</v>
      </c>
      <c r="O63" s="32" t="s">
        <v>42</v>
      </c>
      <c r="P63" s="32" t="s">
        <v>42</v>
      </c>
      <c r="Q63" s="32" t="s">
        <v>42</v>
      </c>
      <c r="R63" s="153" t="s">
        <v>88</v>
      </c>
      <c r="S63" s="11" t="s">
        <v>18</v>
      </c>
      <c r="T63" s="105">
        <v>1490</v>
      </c>
      <c r="U63" s="105"/>
      <c r="V63" s="105"/>
      <c r="W63" s="105"/>
      <c r="X63" s="105"/>
      <c r="Y63" s="105"/>
      <c r="Z63" s="105"/>
      <c r="AA63" s="79">
        <f>Y63+X63+W63+V63+U63+T63+Z63</f>
        <v>1490</v>
      </c>
      <c r="AB63" s="11">
        <v>2021</v>
      </c>
      <c r="AC63" s="15"/>
    </row>
    <row r="64" spans="1:29" s="9" customFormat="1" ht="88.5" customHeight="1" x14ac:dyDescent="0.3">
      <c r="A64" s="32" t="s">
        <v>14</v>
      </c>
      <c r="B64" s="32" t="s">
        <v>14</v>
      </c>
      <c r="C64" s="32" t="s">
        <v>22</v>
      </c>
      <c r="D64" s="33" t="s">
        <v>15</v>
      </c>
      <c r="E64" s="33" t="s">
        <v>14</v>
      </c>
      <c r="F64" s="33" t="s">
        <v>14</v>
      </c>
      <c r="G64" s="33" t="s">
        <v>20</v>
      </c>
      <c r="H64" s="33" t="s">
        <v>14</v>
      </c>
      <c r="I64" s="32" t="s">
        <v>16</v>
      </c>
      <c r="J64" s="32" t="s">
        <v>15</v>
      </c>
      <c r="K64" s="32" t="s">
        <v>14</v>
      </c>
      <c r="L64" s="32" t="s">
        <v>20</v>
      </c>
      <c r="M64" s="32" t="s">
        <v>14</v>
      </c>
      <c r="N64" s="32" t="s">
        <v>14</v>
      </c>
      <c r="O64" s="32" t="s">
        <v>15</v>
      </c>
      <c r="P64" s="32" t="s">
        <v>14</v>
      </c>
      <c r="Q64" s="32" t="s">
        <v>14</v>
      </c>
      <c r="R64" s="154"/>
      <c r="S64" s="11" t="s">
        <v>18</v>
      </c>
      <c r="T64" s="105"/>
      <c r="U64" s="105">
        <v>1130</v>
      </c>
      <c r="V64" s="126">
        <v>300</v>
      </c>
      <c r="W64" s="105">
        <v>1350</v>
      </c>
      <c r="X64" s="105">
        <v>1000</v>
      </c>
      <c r="Y64" s="105">
        <v>1000</v>
      </c>
      <c r="Z64" s="105">
        <v>1000</v>
      </c>
      <c r="AA64" s="79">
        <f>Y64+X64+W64+V64+U64+T64+Z64</f>
        <v>5780</v>
      </c>
      <c r="AB64" s="11">
        <v>2027</v>
      </c>
      <c r="AC64" s="15"/>
    </row>
    <row r="65" spans="1:29" s="9" customFormat="1" ht="97.5" customHeight="1" x14ac:dyDescent="0.3">
      <c r="A65" s="32"/>
      <c r="B65" s="32"/>
      <c r="C65" s="32"/>
      <c r="D65" s="33"/>
      <c r="E65" s="33"/>
      <c r="F65" s="33"/>
      <c r="G65" s="33"/>
      <c r="H65" s="33"/>
      <c r="I65" s="32"/>
      <c r="J65" s="32"/>
      <c r="K65" s="32"/>
      <c r="L65" s="32"/>
      <c r="M65" s="32"/>
      <c r="N65" s="32"/>
      <c r="O65" s="32"/>
      <c r="P65" s="32"/>
      <c r="Q65" s="32"/>
      <c r="R65" s="77" t="s">
        <v>89</v>
      </c>
      <c r="S65" s="11" t="s">
        <v>21</v>
      </c>
      <c r="T65" s="100">
        <v>9</v>
      </c>
      <c r="U65" s="100">
        <v>7</v>
      </c>
      <c r="V65" s="127">
        <v>1</v>
      </c>
      <c r="W65" s="100">
        <v>8</v>
      </c>
      <c r="X65" s="100">
        <v>6</v>
      </c>
      <c r="Y65" s="100">
        <v>6</v>
      </c>
      <c r="Z65" s="100">
        <v>6</v>
      </c>
      <c r="AA65" s="128">
        <f>Y65+X65+W65+V65+U65+T65+Z65</f>
        <v>43</v>
      </c>
      <c r="AB65" s="11">
        <v>2027</v>
      </c>
      <c r="AC65" s="10"/>
    </row>
    <row r="66" spans="1:29" s="9" customFormat="1" ht="131.25" customHeight="1" x14ac:dyDescent="0.3">
      <c r="A66" s="32" t="s">
        <v>14</v>
      </c>
      <c r="B66" s="32" t="s">
        <v>14</v>
      </c>
      <c r="C66" s="32" t="s">
        <v>22</v>
      </c>
      <c r="D66" s="33" t="s">
        <v>15</v>
      </c>
      <c r="E66" s="33" t="s">
        <v>14</v>
      </c>
      <c r="F66" s="33" t="s">
        <v>14</v>
      </c>
      <c r="G66" s="33" t="s">
        <v>20</v>
      </c>
      <c r="H66" s="33" t="s">
        <v>14</v>
      </c>
      <c r="I66" s="32" t="s">
        <v>16</v>
      </c>
      <c r="J66" s="32" t="s">
        <v>15</v>
      </c>
      <c r="K66" s="32" t="s">
        <v>14</v>
      </c>
      <c r="L66" s="32" t="s">
        <v>20</v>
      </c>
      <c r="M66" s="32" t="s">
        <v>42</v>
      </c>
      <c r="N66" s="32" t="s">
        <v>42</v>
      </c>
      <c r="O66" s="32" t="s">
        <v>42</v>
      </c>
      <c r="P66" s="32" t="s">
        <v>42</v>
      </c>
      <c r="Q66" s="32" t="s">
        <v>42</v>
      </c>
      <c r="R66" s="77" t="s">
        <v>90</v>
      </c>
      <c r="S66" s="11" t="s">
        <v>18</v>
      </c>
      <c r="T66" s="79"/>
      <c r="U66" s="79"/>
      <c r="V66" s="79"/>
      <c r="W66" s="79"/>
      <c r="X66" s="79"/>
      <c r="Y66" s="79"/>
      <c r="Z66" s="79"/>
      <c r="AA66" s="79">
        <v>0</v>
      </c>
      <c r="AB66" s="11">
        <v>2027</v>
      </c>
      <c r="AC66" s="10"/>
    </row>
    <row r="67" spans="1:29" s="9" customFormat="1" ht="55.5" customHeight="1" x14ac:dyDescent="0.3">
      <c r="A67" s="32"/>
      <c r="B67" s="32"/>
      <c r="C67" s="32"/>
      <c r="D67" s="33"/>
      <c r="E67" s="33"/>
      <c r="F67" s="33"/>
      <c r="G67" s="33"/>
      <c r="H67" s="33"/>
      <c r="I67" s="32"/>
      <c r="J67" s="32"/>
      <c r="K67" s="32"/>
      <c r="L67" s="32"/>
      <c r="M67" s="32"/>
      <c r="N67" s="32"/>
      <c r="O67" s="32"/>
      <c r="P67" s="32"/>
      <c r="Q67" s="32"/>
      <c r="R67" s="78" t="s">
        <v>91</v>
      </c>
      <c r="S67" s="11" t="s">
        <v>39</v>
      </c>
      <c r="T67" s="100"/>
      <c r="U67" s="100"/>
      <c r="V67" s="100"/>
      <c r="W67" s="100"/>
      <c r="X67" s="100"/>
      <c r="Y67" s="100"/>
      <c r="Z67" s="100"/>
      <c r="AA67" s="85">
        <v>0</v>
      </c>
      <c r="AB67" s="11">
        <v>2027</v>
      </c>
      <c r="AC67" s="10"/>
    </row>
    <row r="68" spans="1:29" s="9" customFormat="1" ht="58.5" customHeight="1" x14ac:dyDescent="0.3">
      <c r="A68" s="32" t="s">
        <v>14</v>
      </c>
      <c r="B68" s="32" t="s">
        <v>14</v>
      </c>
      <c r="C68" s="32" t="s">
        <v>22</v>
      </c>
      <c r="D68" s="33" t="s">
        <v>15</v>
      </c>
      <c r="E68" s="33" t="s">
        <v>14</v>
      </c>
      <c r="F68" s="33" t="s">
        <v>14</v>
      </c>
      <c r="G68" s="33" t="s">
        <v>20</v>
      </c>
      <c r="H68" s="33" t="s">
        <v>14</v>
      </c>
      <c r="I68" s="32" t="s">
        <v>16</v>
      </c>
      <c r="J68" s="32" t="s">
        <v>15</v>
      </c>
      <c r="K68" s="32" t="s">
        <v>14</v>
      </c>
      <c r="L68" s="32" t="s">
        <v>20</v>
      </c>
      <c r="M68" s="32" t="s">
        <v>42</v>
      </c>
      <c r="N68" s="32" t="s">
        <v>42</v>
      </c>
      <c r="O68" s="32" t="s">
        <v>42</v>
      </c>
      <c r="P68" s="32" t="s">
        <v>42</v>
      </c>
      <c r="Q68" s="32" t="s">
        <v>42</v>
      </c>
      <c r="R68" s="153" t="s">
        <v>92</v>
      </c>
      <c r="S68" s="11" t="s">
        <v>18</v>
      </c>
      <c r="T68" s="105">
        <v>2000</v>
      </c>
      <c r="U68" s="100"/>
      <c r="V68" s="100"/>
      <c r="W68" s="100"/>
      <c r="X68" s="100"/>
      <c r="Y68" s="100"/>
      <c r="Z68" s="100"/>
      <c r="AA68" s="105">
        <f>T68+U68+V68+W68+X68+Y68+Z68</f>
        <v>2000</v>
      </c>
      <c r="AB68" s="11">
        <v>2021</v>
      </c>
      <c r="AC68" s="10"/>
    </row>
    <row r="69" spans="1:29" s="9" customFormat="1" ht="74.25" customHeight="1" x14ac:dyDescent="0.3">
      <c r="A69" s="32" t="s">
        <v>14</v>
      </c>
      <c r="B69" s="32" t="s">
        <v>14</v>
      </c>
      <c r="C69" s="32" t="s">
        <v>22</v>
      </c>
      <c r="D69" s="33" t="s">
        <v>15</v>
      </c>
      <c r="E69" s="33" t="s">
        <v>14</v>
      </c>
      <c r="F69" s="33" t="s">
        <v>14</v>
      </c>
      <c r="G69" s="33" t="s">
        <v>20</v>
      </c>
      <c r="H69" s="33" t="s">
        <v>14</v>
      </c>
      <c r="I69" s="32" t="s">
        <v>16</v>
      </c>
      <c r="J69" s="32" t="s">
        <v>15</v>
      </c>
      <c r="K69" s="32" t="s">
        <v>14</v>
      </c>
      <c r="L69" s="32" t="s">
        <v>20</v>
      </c>
      <c r="M69" s="32" t="s">
        <v>14</v>
      </c>
      <c r="N69" s="32" t="s">
        <v>14</v>
      </c>
      <c r="O69" s="32" t="s">
        <v>22</v>
      </c>
      <c r="P69" s="32" t="s">
        <v>14</v>
      </c>
      <c r="Q69" s="32" t="s">
        <v>14</v>
      </c>
      <c r="R69" s="154"/>
      <c r="S69" s="11" t="s">
        <v>18</v>
      </c>
      <c r="T69" s="105"/>
      <c r="U69" s="105">
        <v>1870</v>
      </c>
      <c r="V69" s="105">
        <v>2000</v>
      </c>
      <c r="W69" s="105">
        <v>2100</v>
      </c>
      <c r="X69" s="105">
        <v>2100</v>
      </c>
      <c r="Y69" s="105">
        <v>2100</v>
      </c>
      <c r="Z69" s="105">
        <v>2100</v>
      </c>
      <c r="AA69" s="105">
        <f>T69+U69+V69+W69+X69+Y69+Z69</f>
        <v>12270</v>
      </c>
      <c r="AB69" s="11">
        <v>2027</v>
      </c>
      <c r="AC69" s="10"/>
    </row>
    <row r="70" spans="1:29" s="9" customFormat="1" ht="93.75" customHeight="1" x14ac:dyDescent="0.3">
      <c r="A70" s="32"/>
      <c r="B70" s="32"/>
      <c r="C70" s="32"/>
      <c r="D70" s="33"/>
      <c r="E70" s="33"/>
      <c r="F70" s="33"/>
      <c r="G70" s="33"/>
      <c r="H70" s="33"/>
      <c r="I70" s="32"/>
      <c r="J70" s="32"/>
      <c r="K70" s="32"/>
      <c r="L70" s="32"/>
      <c r="M70" s="32"/>
      <c r="N70" s="32"/>
      <c r="O70" s="32"/>
      <c r="P70" s="32"/>
      <c r="Q70" s="32"/>
      <c r="R70" s="110" t="s">
        <v>93</v>
      </c>
      <c r="S70" s="11" t="s">
        <v>21</v>
      </c>
      <c r="T70" s="100">
        <v>11</v>
      </c>
      <c r="U70" s="100">
        <v>11</v>
      </c>
      <c r="V70" s="100">
        <v>12</v>
      </c>
      <c r="W70" s="100">
        <v>12</v>
      </c>
      <c r="X70" s="100">
        <v>12</v>
      </c>
      <c r="Y70" s="100">
        <v>12</v>
      </c>
      <c r="Z70" s="100">
        <v>12</v>
      </c>
      <c r="AA70" s="85">
        <f>T70+U70+V70+W70+X70+Y70+Z70</f>
        <v>82</v>
      </c>
      <c r="AB70" s="11">
        <v>2027</v>
      </c>
      <c r="AC70" s="10"/>
    </row>
    <row r="71" spans="1:29" s="9" customFormat="1" ht="39.75" customHeight="1" x14ac:dyDescent="0.3">
      <c r="A71" s="80" t="s">
        <v>14</v>
      </c>
      <c r="B71" s="80" t="s">
        <v>14</v>
      </c>
      <c r="C71" s="80" t="s">
        <v>14</v>
      </c>
      <c r="D71" s="81" t="s">
        <v>15</v>
      </c>
      <c r="E71" s="81" t="s">
        <v>14</v>
      </c>
      <c r="F71" s="81" t="s">
        <v>14</v>
      </c>
      <c r="G71" s="81" t="s">
        <v>20</v>
      </c>
      <c r="H71" s="81" t="s">
        <v>14</v>
      </c>
      <c r="I71" s="80" t="s">
        <v>16</v>
      </c>
      <c r="J71" s="80" t="s">
        <v>15</v>
      </c>
      <c r="K71" s="80" t="s">
        <v>14</v>
      </c>
      <c r="L71" s="80" t="s">
        <v>16</v>
      </c>
      <c r="M71" s="80" t="s">
        <v>14</v>
      </c>
      <c r="N71" s="80" t="s">
        <v>14</v>
      </c>
      <c r="O71" s="80" t="s">
        <v>14</v>
      </c>
      <c r="P71" s="80" t="s">
        <v>14</v>
      </c>
      <c r="Q71" s="80" t="s">
        <v>14</v>
      </c>
      <c r="R71" s="82" t="s">
        <v>94</v>
      </c>
      <c r="S71" s="83" t="s">
        <v>18</v>
      </c>
      <c r="T71" s="101">
        <f t="shared" ref="T71:V71" si="7">T74+T77</f>
        <v>650</v>
      </c>
      <c r="U71" s="101">
        <f t="shared" si="7"/>
        <v>650</v>
      </c>
      <c r="V71" s="101">
        <f t="shared" si="7"/>
        <v>650</v>
      </c>
      <c r="W71" s="101">
        <f>W74+W77+W81+W85</f>
        <v>38410.300000000003</v>
      </c>
      <c r="X71" s="101">
        <f t="shared" ref="X71:Z71" si="8">X74+X77+X81+X85</f>
        <v>42432.2</v>
      </c>
      <c r="Y71" s="101">
        <f t="shared" si="8"/>
        <v>42432.2</v>
      </c>
      <c r="Z71" s="101">
        <f t="shared" si="8"/>
        <v>42432.2</v>
      </c>
      <c r="AA71" s="84">
        <f>Y71+X71+W71+V71+U71+T71+Z71</f>
        <v>167656.9</v>
      </c>
      <c r="AB71" s="83">
        <v>2027</v>
      </c>
      <c r="AC71" s="111"/>
    </row>
    <row r="72" spans="1:29" s="9" customFormat="1" ht="53.25" customHeight="1" x14ac:dyDescent="0.3">
      <c r="A72" s="32"/>
      <c r="B72" s="32"/>
      <c r="C72" s="32"/>
      <c r="D72" s="33"/>
      <c r="E72" s="33"/>
      <c r="F72" s="33"/>
      <c r="G72" s="33"/>
      <c r="H72" s="33"/>
      <c r="I72" s="32"/>
      <c r="J72" s="32"/>
      <c r="K72" s="32"/>
      <c r="L72" s="32"/>
      <c r="M72" s="32"/>
      <c r="N72" s="32"/>
      <c r="O72" s="32"/>
      <c r="P72" s="32"/>
      <c r="Q72" s="32"/>
      <c r="R72" s="78" t="s">
        <v>95</v>
      </c>
      <c r="S72" s="11" t="s">
        <v>39</v>
      </c>
      <c r="T72" s="99">
        <v>672</v>
      </c>
      <c r="U72" s="99">
        <v>710</v>
      </c>
      <c r="V72" s="99">
        <v>894</v>
      </c>
      <c r="W72" s="99">
        <v>5405</v>
      </c>
      <c r="X72" s="99">
        <v>5540</v>
      </c>
      <c r="Y72" s="99">
        <v>5540</v>
      </c>
      <c r="Z72" s="99">
        <v>5540</v>
      </c>
      <c r="AA72" s="85">
        <f>Y72+X72+W72+V72+U72+T72+Z72</f>
        <v>24301</v>
      </c>
      <c r="AB72" s="11">
        <v>2027</v>
      </c>
      <c r="AC72" s="10"/>
    </row>
    <row r="73" spans="1:29" s="9" customFormat="1" ht="76.5" customHeight="1" x14ac:dyDescent="0.3">
      <c r="A73" s="32"/>
      <c r="B73" s="32"/>
      <c r="C73" s="32"/>
      <c r="D73" s="33"/>
      <c r="E73" s="33"/>
      <c r="F73" s="33"/>
      <c r="G73" s="33"/>
      <c r="H73" s="33"/>
      <c r="I73" s="32"/>
      <c r="J73" s="32"/>
      <c r="K73" s="32"/>
      <c r="L73" s="32"/>
      <c r="M73" s="32"/>
      <c r="N73" s="32"/>
      <c r="O73" s="32"/>
      <c r="P73" s="32"/>
      <c r="Q73" s="32"/>
      <c r="R73" s="78" t="s">
        <v>172</v>
      </c>
      <c r="S73" s="11" t="s">
        <v>19</v>
      </c>
      <c r="T73" s="99">
        <v>100</v>
      </c>
      <c r="U73" s="99">
        <v>100</v>
      </c>
      <c r="V73" s="99">
        <v>100</v>
      </c>
      <c r="W73" s="99">
        <v>100</v>
      </c>
      <c r="X73" s="99">
        <v>100</v>
      </c>
      <c r="Y73" s="99">
        <v>100</v>
      </c>
      <c r="Z73" s="99">
        <v>100</v>
      </c>
      <c r="AA73" s="99">
        <v>100</v>
      </c>
      <c r="AB73" s="11">
        <v>2027</v>
      </c>
      <c r="AC73" s="10"/>
    </row>
    <row r="74" spans="1:29" s="9" customFormat="1" ht="72.75" customHeight="1" x14ac:dyDescent="0.3">
      <c r="A74" s="32" t="s">
        <v>14</v>
      </c>
      <c r="B74" s="32" t="s">
        <v>15</v>
      </c>
      <c r="C74" s="32" t="s">
        <v>15</v>
      </c>
      <c r="D74" s="33" t="s">
        <v>15</v>
      </c>
      <c r="E74" s="33" t="s">
        <v>14</v>
      </c>
      <c r="F74" s="33" t="s">
        <v>14</v>
      </c>
      <c r="G74" s="33" t="s">
        <v>20</v>
      </c>
      <c r="H74" s="33" t="s">
        <v>14</v>
      </c>
      <c r="I74" s="32" t="s">
        <v>16</v>
      </c>
      <c r="J74" s="32" t="s">
        <v>15</v>
      </c>
      <c r="K74" s="32" t="s">
        <v>14</v>
      </c>
      <c r="L74" s="32" t="s">
        <v>16</v>
      </c>
      <c r="M74" s="32" t="s">
        <v>42</v>
      </c>
      <c r="N74" s="32" t="s">
        <v>42</v>
      </c>
      <c r="O74" s="32" t="s">
        <v>42</v>
      </c>
      <c r="P74" s="32" t="s">
        <v>42</v>
      </c>
      <c r="Q74" s="32" t="s">
        <v>42</v>
      </c>
      <c r="R74" s="78" t="s">
        <v>96</v>
      </c>
      <c r="S74" s="11" t="s">
        <v>18</v>
      </c>
      <c r="T74" s="103">
        <v>100</v>
      </c>
      <c r="U74" s="103">
        <v>100</v>
      </c>
      <c r="V74" s="103">
        <v>100</v>
      </c>
      <c r="W74" s="103">
        <v>100</v>
      </c>
      <c r="X74" s="103">
        <v>100</v>
      </c>
      <c r="Y74" s="103">
        <v>100</v>
      </c>
      <c r="Z74" s="103">
        <v>100</v>
      </c>
      <c r="AA74" s="79">
        <f>Y74+X74+W74+V74+U74+T74+Z74</f>
        <v>700</v>
      </c>
      <c r="AB74" s="11">
        <v>2027</v>
      </c>
      <c r="AC74" s="10"/>
    </row>
    <row r="75" spans="1:29" s="9" customFormat="1" ht="58.5" customHeight="1" x14ac:dyDescent="0.3">
      <c r="A75" s="32"/>
      <c r="B75" s="32"/>
      <c r="C75" s="32"/>
      <c r="D75" s="33"/>
      <c r="E75" s="33"/>
      <c r="F75" s="33"/>
      <c r="G75" s="33"/>
      <c r="H75" s="33"/>
      <c r="I75" s="32"/>
      <c r="J75" s="32"/>
      <c r="K75" s="32"/>
      <c r="L75" s="32"/>
      <c r="M75" s="32"/>
      <c r="N75" s="32"/>
      <c r="O75" s="32"/>
      <c r="P75" s="32"/>
      <c r="Q75" s="32"/>
      <c r="R75" s="77" t="s">
        <v>97</v>
      </c>
      <c r="S75" s="11" t="s">
        <v>39</v>
      </c>
      <c r="T75" s="100">
        <v>10</v>
      </c>
      <c r="U75" s="100">
        <v>10</v>
      </c>
      <c r="V75" s="100">
        <v>10</v>
      </c>
      <c r="W75" s="100">
        <v>10</v>
      </c>
      <c r="X75" s="100">
        <v>10</v>
      </c>
      <c r="Y75" s="100">
        <v>10</v>
      </c>
      <c r="Z75" s="100">
        <v>10</v>
      </c>
      <c r="AA75" s="85">
        <f>Y75+X75+W75+V75+U75+T75+Z75</f>
        <v>70</v>
      </c>
      <c r="AB75" s="11">
        <v>2027</v>
      </c>
      <c r="AC75" s="12"/>
    </row>
    <row r="76" spans="1:29" s="9" customFormat="1" ht="56.25" customHeight="1" x14ac:dyDescent="0.3">
      <c r="A76" s="112"/>
      <c r="B76" s="32"/>
      <c r="C76" s="32"/>
      <c r="D76" s="33"/>
      <c r="E76" s="33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  <c r="Q76" s="32"/>
      <c r="R76" s="113" t="s">
        <v>98</v>
      </c>
      <c r="S76" s="11" t="s">
        <v>39</v>
      </c>
      <c r="T76" s="100">
        <v>10</v>
      </c>
      <c r="U76" s="100">
        <v>10</v>
      </c>
      <c r="V76" s="100">
        <v>10</v>
      </c>
      <c r="W76" s="100">
        <v>10</v>
      </c>
      <c r="X76" s="100">
        <v>10</v>
      </c>
      <c r="Y76" s="100">
        <v>10</v>
      </c>
      <c r="Z76" s="100">
        <v>10</v>
      </c>
      <c r="AA76" s="85">
        <f>Y76+X76+W76+V76+U76+T76+Z76</f>
        <v>70</v>
      </c>
      <c r="AB76" s="11">
        <v>2027</v>
      </c>
      <c r="AC76" s="12"/>
    </row>
    <row r="77" spans="1:29" s="9" customFormat="1" ht="55.5" customHeight="1" x14ac:dyDescent="0.3">
      <c r="A77" s="32" t="s">
        <v>14</v>
      </c>
      <c r="B77" s="32" t="s">
        <v>15</v>
      </c>
      <c r="C77" s="32" t="s">
        <v>14</v>
      </c>
      <c r="D77" s="33" t="s">
        <v>15</v>
      </c>
      <c r="E77" s="33" t="s">
        <v>14</v>
      </c>
      <c r="F77" s="33" t="s">
        <v>14</v>
      </c>
      <c r="G77" s="33" t="s">
        <v>20</v>
      </c>
      <c r="H77" s="33" t="s">
        <v>14</v>
      </c>
      <c r="I77" s="32" t="s">
        <v>16</v>
      </c>
      <c r="J77" s="32" t="s">
        <v>15</v>
      </c>
      <c r="K77" s="32" t="s">
        <v>14</v>
      </c>
      <c r="L77" s="32" t="s">
        <v>16</v>
      </c>
      <c r="M77" s="32" t="s">
        <v>42</v>
      </c>
      <c r="N77" s="32" t="s">
        <v>42</v>
      </c>
      <c r="O77" s="32" t="s">
        <v>42</v>
      </c>
      <c r="P77" s="32" t="s">
        <v>42</v>
      </c>
      <c r="Q77" s="32" t="s">
        <v>42</v>
      </c>
      <c r="R77" s="77" t="s">
        <v>99</v>
      </c>
      <c r="S77" s="11" t="s">
        <v>18</v>
      </c>
      <c r="T77" s="105">
        <v>550</v>
      </c>
      <c r="U77" s="105">
        <v>550</v>
      </c>
      <c r="V77" s="105">
        <v>550</v>
      </c>
      <c r="W77" s="105">
        <v>550</v>
      </c>
      <c r="X77" s="105">
        <v>550</v>
      </c>
      <c r="Y77" s="105">
        <v>550</v>
      </c>
      <c r="Z77" s="105">
        <v>550</v>
      </c>
      <c r="AA77" s="79">
        <f>Y77+X77+W77+V77+U77+T77+Z77</f>
        <v>3850</v>
      </c>
      <c r="AB77" s="11">
        <v>2027</v>
      </c>
      <c r="AC77" s="10"/>
    </row>
    <row r="78" spans="1:29" s="9" customFormat="1" ht="73.5" customHeight="1" x14ac:dyDescent="0.3">
      <c r="A78" s="32"/>
      <c r="B78" s="32"/>
      <c r="C78" s="32"/>
      <c r="D78" s="33"/>
      <c r="E78" s="33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  <c r="Q78" s="32"/>
      <c r="R78" s="77" t="s">
        <v>100</v>
      </c>
      <c r="S78" s="11" t="s">
        <v>39</v>
      </c>
      <c r="T78" s="100">
        <v>116</v>
      </c>
      <c r="U78" s="100">
        <v>108</v>
      </c>
      <c r="V78" s="100">
        <v>106</v>
      </c>
      <c r="W78" s="100">
        <v>118</v>
      </c>
      <c r="X78" s="100">
        <v>108</v>
      </c>
      <c r="Y78" s="100">
        <v>108</v>
      </c>
      <c r="Z78" s="100">
        <v>108</v>
      </c>
      <c r="AA78" s="85">
        <f>Y78+X78+W78+V78+U78+T78+Z78</f>
        <v>772</v>
      </c>
      <c r="AB78" s="11">
        <v>2027</v>
      </c>
      <c r="AC78" s="12"/>
    </row>
    <row r="79" spans="1:29" s="9" customFormat="1" ht="133.5" customHeight="1" x14ac:dyDescent="0.3">
      <c r="A79" s="32"/>
      <c r="B79" s="32"/>
      <c r="C79" s="32"/>
      <c r="D79" s="33"/>
      <c r="E79" s="33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  <c r="Q79" s="32"/>
      <c r="R79" s="77" t="s">
        <v>153</v>
      </c>
      <c r="S79" s="11" t="s">
        <v>23</v>
      </c>
      <c r="T79" s="99">
        <v>1</v>
      </c>
      <c r="U79" s="99">
        <v>1</v>
      </c>
      <c r="V79" s="99">
        <v>1</v>
      </c>
      <c r="W79" s="99">
        <v>1</v>
      </c>
      <c r="X79" s="99">
        <v>1</v>
      </c>
      <c r="Y79" s="99">
        <v>1</v>
      </c>
      <c r="Z79" s="99">
        <v>1</v>
      </c>
      <c r="AA79" s="99">
        <v>1</v>
      </c>
      <c r="AB79" s="11">
        <v>2027</v>
      </c>
      <c r="AC79" s="10"/>
    </row>
    <row r="80" spans="1:29" s="9" customFormat="1" ht="58.5" customHeight="1" x14ac:dyDescent="0.3">
      <c r="A80" s="32"/>
      <c r="B80" s="32"/>
      <c r="C80" s="32"/>
      <c r="D80" s="33"/>
      <c r="E80" s="33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  <c r="Q80" s="32"/>
      <c r="R80" s="77" t="s">
        <v>101</v>
      </c>
      <c r="S80" s="11" t="s">
        <v>24</v>
      </c>
      <c r="T80" s="100">
        <v>150</v>
      </c>
      <c r="U80" s="100">
        <v>163</v>
      </c>
      <c r="V80" s="100">
        <v>215</v>
      </c>
      <c r="W80" s="100">
        <v>245</v>
      </c>
      <c r="X80" s="100">
        <v>200</v>
      </c>
      <c r="Y80" s="100">
        <v>200</v>
      </c>
      <c r="Z80" s="100">
        <v>200</v>
      </c>
      <c r="AA80" s="85">
        <f>Y80+X80+W80+V80+U80+T80+Z80</f>
        <v>1373</v>
      </c>
      <c r="AB80" s="11">
        <v>2027</v>
      </c>
      <c r="AC80" s="12"/>
    </row>
    <row r="81" spans="1:29" s="9" customFormat="1" ht="117" customHeight="1" x14ac:dyDescent="0.3">
      <c r="A81" s="32" t="s">
        <v>14</v>
      </c>
      <c r="B81" s="32" t="s">
        <v>15</v>
      </c>
      <c r="C81" s="32" t="s">
        <v>15</v>
      </c>
      <c r="D81" s="33" t="s">
        <v>15</v>
      </c>
      <c r="E81" s="33" t="s">
        <v>14</v>
      </c>
      <c r="F81" s="33" t="s">
        <v>14</v>
      </c>
      <c r="G81" s="33" t="s">
        <v>16</v>
      </c>
      <c r="H81" s="33" t="s">
        <v>14</v>
      </c>
      <c r="I81" s="32" t="s">
        <v>16</v>
      </c>
      <c r="J81" s="32" t="s">
        <v>15</v>
      </c>
      <c r="K81" s="32" t="s">
        <v>14</v>
      </c>
      <c r="L81" s="32" t="s">
        <v>16</v>
      </c>
      <c r="M81" s="32" t="s">
        <v>42</v>
      </c>
      <c r="N81" s="32" t="s">
        <v>42</v>
      </c>
      <c r="O81" s="32" t="s">
        <v>42</v>
      </c>
      <c r="P81" s="32" t="s">
        <v>42</v>
      </c>
      <c r="Q81" s="32" t="s">
        <v>42</v>
      </c>
      <c r="R81" s="77" t="s">
        <v>180</v>
      </c>
      <c r="S81" s="11" t="s">
        <v>18</v>
      </c>
      <c r="T81" s="100"/>
      <c r="U81" s="100"/>
      <c r="V81" s="100"/>
      <c r="W81" s="105">
        <v>16069.4</v>
      </c>
      <c r="X81" s="105">
        <v>16069.4</v>
      </c>
      <c r="Y81" s="105">
        <v>16069.4</v>
      </c>
      <c r="Z81" s="105">
        <v>16069.4</v>
      </c>
      <c r="AA81" s="105">
        <f>Y81+X81+W81+Z81</f>
        <v>64277.599999999999</v>
      </c>
      <c r="AB81" s="11">
        <v>2027</v>
      </c>
      <c r="AC81" s="12"/>
    </row>
    <row r="82" spans="1:29" s="9" customFormat="1" ht="75.75" customHeight="1" x14ac:dyDescent="0.3">
      <c r="A82" s="32"/>
      <c r="B82" s="32"/>
      <c r="C82" s="32"/>
      <c r="D82" s="33"/>
      <c r="E82" s="33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  <c r="Q82" s="32"/>
      <c r="R82" s="121" t="s">
        <v>147</v>
      </c>
      <c r="S82" s="122" t="s">
        <v>21</v>
      </c>
      <c r="T82" s="100"/>
      <c r="U82" s="100"/>
      <c r="V82" s="100"/>
      <c r="W82" s="100">
        <v>83</v>
      </c>
      <c r="X82" s="100">
        <v>83</v>
      </c>
      <c r="Y82" s="100">
        <v>83</v>
      </c>
      <c r="Z82" s="100">
        <v>83</v>
      </c>
      <c r="AA82" s="85">
        <v>83</v>
      </c>
      <c r="AB82" s="11">
        <v>2027</v>
      </c>
      <c r="AC82" s="12"/>
    </row>
    <row r="83" spans="1:29" s="9" customFormat="1" ht="79.5" customHeight="1" x14ac:dyDescent="0.3">
      <c r="A83" s="32"/>
      <c r="B83" s="32"/>
      <c r="C83" s="32"/>
      <c r="D83" s="33"/>
      <c r="E83" s="33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  <c r="Q83" s="32"/>
      <c r="R83" s="121" t="s">
        <v>154</v>
      </c>
      <c r="S83" s="122" t="s">
        <v>21</v>
      </c>
      <c r="T83" s="100"/>
      <c r="U83" s="100"/>
      <c r="V83" s="100"/>
      <c r="W83" s="100">
        <v>16</v>
      </c>
      <c r="X83" s="100">
        <v>16</v>
      </c>
      <c r="Y83" s="100">
        <v>16</v>
      </c>
      <c r="Z83" s="100">
        <v>16</v>
      </c>
      <c r="AA83" s="85">
        <v>16</v>
      </c>
      <c r="AB83" s="11">
        <v>2027</v>
      </c>
      <c r="AC83" s="12"/>
    </row>
    <row r="84" spans="1:29" s="9" customFormat="1" ht="80.25" customHeight="1" x14ac:dyDescent="0.3">
      <c r="A84" s="32"/>
      <c r="B84" s="32"/>
      <c r="C84" s="32"/>
      <c r="D84" s="33"/>
      <c r="E84" s="33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  <c r="Q84" s="32"/>
      <c r="R84" s="77" t="s">
        <v>171</v>
      </c>
      <c r="S84" s="11" t="s">
        <v>39</v>
      </c>
      <c r="T84" s="100"/>
      <c r="U84" s="100"/>
      <c r="V84" s="100"/>
      <c r="W84" s="99">
        <v>2848</v>
      </c>
      <c r="X84" s="99">
        <v>2848</v>
      </c>
      <c r="Y84" s="99">
        <v>2848</v>
      </c>
      <c r="Z84" s="99">
        <v>2848</v>
      </c>
      <c r="AA84" s="85">
        <f>Y84+X84+W84+Z84</f>
        <v>11392</v>
      </c>
      <c r="AB84" s="11">
        <v>2027</v>
      </c>
      <c r="AC84" s="12"/>
    </row>
    <row r="85" spans="1:29" s="9" customFormat="1" ht="56.25" x14ac:dyDescent="0.3">
      <c r="A85" s="32" t="s">
        <v>14</v>
      </c>
      <c r="B85" s="32" t="s">
        <v>15</v>
      </c>
      <c r="C85" s="32" t="s">
        <v>15</v>
      </c>
      <c r="D85" s="33" t="s">
        <v>14</v>
      </c>
      <c r="E85" s="33" t="s">
        <v>182</v>
      </c>
      <c r="F85" s="33" t="s">
        <v>14</v>
      </c>
      <c r="G85" s="33" t="s">
        <v>22</v>
      </c>
      <c r="H85" s="33" t="s">
        <v>14</v>
      </c>
      <c r="I85" s="32" t="s">
        <v>16</v>
      </c>
      <c r="J85" s="32" t="s">
        <v>15</v>
      </c>
      <c r="K85" s="32" t="s">
        <v>14</v>
      </c>
      <c r="L85" s="32" t="s">
        <v>16</v>
      </c>
      <c r="M85" s="32" t="s">
        <v>42</v>
      </c>
      <c r="N85" s="32" t="s">
        <v>42</v>
      </c>
      <c r="O85" s="32" t="s">
        <v>42</v>
      </c>
      <c r="P85" s="32" t="s">
        <v>42</v>
      </c>
      <c r="Q85" s="32" t="s">
        <v>42</v>
      </c>
      <c r="R85" s="121" t="s">
        <v>181</v>
      </c>
      <c r="S85" s="11" t="s">
        <v>18</v>
      </c>
      <c r="T85" s="100"/>
      <c r="U85" s="100"/>
      <c r="V85" s="100"/>
      <c r="W85" s="105">
        <v>21690.9</v>
      </c>
      <c r="X85" s="105">
        <v>25712.799999999999</v>
      </c>
      <c r="Y85" s="105">
        <v>25712.799999999999</v>
      </c>
      <c r="Z85" s="105">
        <v>25712.799999999999</v>
      </c>
      <c r="AA85" s="105">
        <f>Y85+X85+W85+Z85</f>
        <v>98829.3</v>
      </c>
      <c r="AB85" s="11">
        <v>2027</v>
      </c>
      <c r="AC85" s="12"/>
    </row>
    <row r="86" spans="1:29" s="9" customFormat="1" ht="54" customHeight="1" x14ac:dyDescent="0.3">
      <c r="A86" s="32"/>
      <c r="B86" s="32"/>
      <c r="C86" s="32"/>
      <c r="D86" s="33"/>
      <c r="E86" s="33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  <c r="Q86" s="32"/>
      <c r="R86" s="121" t="s">
        <v>155</v>
      </c>
      <c r="S86" s="122" t="s">
        <v>19</v>
      </c>
      <c r="T86" s="100"/>
      <c r="U86" s="100"/>
      <c r="V86" s="100"/>
      <c r="W86" s="100">
        <v>100</v>
      </c>
      <c r="X86" s="100">
        <v>100</v>
      </c>
      <c r="Y86" s="100">
        <v>100</v>
      </c>
      <c r="Z86" s="100">
        <v>100</v>
      </c>
      <c r="AA86" s="100">
        <v>100</v>
      </c>
      <c r="AB86" s="11">
        <v>2027</v>
      </c>
      <c r="AC86" s="12"/>
    </row>
    <row r="87" spans="1:29" s="9" customFormat="1" ht="56.25" x14ac:dyDescent="0.3">
      <c r="A87" s="32"/>
      <c r="B87" s="32"/>
      <c r="C87" s="32"/>
      <c r="D87" s="33"/>
      <c r="E87" s="33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  <c r="Q87" s="32"/>
      <c r="R87" s="121" t="s">
        <v>173</v>
      </c>
      <c r="S87" s="122" t="s">
        <v>39</v>
      </c>
      <c r="T87" s="100"/>
      <c r="U87" s="100"/>
      <c r="V87" s="100"/>
      <c r="W87" s="85">
        <v>1500</v>
      </c>
      <c r="X87" s="85">
        <v>1814</v>
      </c>
      <c r="Y87" s="85">
        <v>1814</v>
      </c>
      <c r="Z87" s="85">
        <v>1814</v>
      </c>
      <c r="AA87" s="85">
        <f>W87+X87+Y87+Z87</f>
        <v>6942</v>
      </c>
      <c r="AB87" s="11">
        <v>2027</v>
      </c>
      <c r="AC87" s="12"/>
    </row>
    <row r="88" spans="1:29" s="119" customFormat="1" ht="56.25" x14ac:dyDescent="0.3">
      <c r="A88" s="80" t="s">
        <v>14</v>
      </c>
      <c r="B88" s="80" t="s">
        <v>16</v>
      </c>
      <c r="C88" s="80" t="s">
        <v>20</v>
      </c>
      <c r="D88" s="81" t="s">
        <v>15</v>
      </c>
      <c r="E88" s="81" t="s">
        <v>14</v>
      </c>
      <c r="F88" s="81" t="s">
        <v>14</v>
      </c>
      <c r="G88" s="81" t="s">
        <v>14</v>
      </c>
      <c r="H88" s="81" t="s">
        <v>14</v>
      </c>
      <c r="I88" s="80" t="s">
        <v>16</v>
      </c>
      <c r="J88" s="80" t="s">
        <v>15</v>
      </c>
      <c r="K88" s="80" t="s">
        <v>14</v>
      </c>
      <c r="L88" s="80" t="s">
        <v>150</v>
      </c>
      <c r="M88" s="80" t="s">
        <v>14</v>
      </c>
      <c r="N88" s="80" t="s">
        <v>14</v>
      </c>
      <c r="O88" s="80" t="s">
        <v>14</v>
      </c>
      <c r="P88" s="80" t="s">
        <v>14</v>
      </c>
      <c r="Q88" s="80" t="s">
        <v>14</v>
      </c>
      <c r="R88" s="82" t="s">
        <v>190</v>
      </c>
      <c r="S88" s="83" t="s">
        <v>18</v>
      </c>
      <c r="T88" s="101"/>
      <c r="U88" s="101"/>
      <c r="V88" s="101"/>
      <c r="W88" s="101">
        <f>W92+W97+W104+W117+W121</f>
        <v>120081</v>
      </c>
      <c r="X88" s="101">
        <f t="shared" ref="X88:Z88" si="9">X92+X97+X104+X117+X121</f>
        <v>155333.80000000002</v>
      </c>
      <c r="Y88" s="101">
        <f t="shared" si="9"/>
        <v>113037.8</v>
      </c>
      <c r="Z88" s="101">
        <f t="shared" si="9"/>
        <v>113037.8</v>
      </c>
      <c r="AA88" s="101">
        <f>Y88+X88+W88+Z88</f>
        <v>501490.4</v>
      </c>
      <c r="AB88" s="83">
        <v>2027</v>
      </c>
      <c r="AC88" s="118"/>
    </row>
    <row r="89" spans="1:29" s="9" customFormat="1" ht="61.5" customHeight="1" x14ac:dyDescent="0.3">
      <c r="A89" s="32"/>
      <c r="B89" s="32"/>
      <c r="C89" s="32"/>
      <c r="D89" s="33"/>
      <c r="E89" s="33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  <c r="Q89" s="32"/>
      <c r="R89" s="77" t="s">
        <v>167</v>
      </c>
      <c r="S89" s="11" t="s">
        <v>39</v>
      </c>
      <c r="T89" s="100"/>
      <c r="U89" s="100"/>
      <c r="V89" s="100"/>
      <c r="W89" s="100">
        <v>19</v>
      </c>
      <c r="X89" s="100">
        <v>15</v>
      </c>
      <c r="Y89" s="100"/>
      <c r="Z89" s="100"/>
      <c r="AA89" s="85">
        <f>W89+X89</f>
        <v>34</v>
      </c>
      <c r="AB89" s="11">
        <v>2025</v>
      </c>
      <c r="AC89" s="12"/>
    </row>
    <row r="90" spans="1:29" s="9" customFormat="1" ht="97.5" customHeight="1" x14ac:dyDescent="0.3">
      <c r="A90" s="32"/>
      <c r="B90" s="32"/>
      <c r="C90" s="32"/>
      <c r="D90" s="33"/>
      <c r="E90" s="33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  <c r="Q90" s="32"/>
      <c r="R90" s="77" t="s">
        <v>168</v>
      </c>
      <c r="S90" s="11" t="s">
        <v>39</v>
      </c>
      <c r="T90" s="100"/>
      <c r="U90" s="100"/>
      <c r="V90" s="100"/>
      <c r="W90" s="100">
        <v>28</v>
      </c>
      <c r="X90" s="100">
        <v>52</v>
      </c>
      <c r="Y90" s="100">
        <v>39</v>
      </c>
      <c r="Z90" s="100">
        <v>39</v>
      </c>
      <c r="AA90" s="85">
        <f>Y90+X90+W90+Z90</f>
        <v>158</v>
      </c>
      <c r="AB90" s="11">
        <v>2027</v>
      </c>
      <c r="AC90" s="12"/>
    </row>
    <row r="91" spans="1:29" s="9" customFormat="1" ht="78.75" customHeight="1" x14ac:dyDescent="0.3">
      <c r="A91" s="32"/>
      <c r="B91" s="32"/>
      <c r="C91" s="32"/>
      <c r="D91" s="33"/>
      <c r="E91" s="33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  <c r="Q91" s="32"/>
      <c r="R91" s="77" t="s">
        <v>169</v>
      </c>
      <c r="S91" s="11" t="s">
        <v>39</v>
      </c>
      <c r="T91" s="100"/>
      <c r="U91" s="100"/>
      <c r="V91" s="100"/>
      <c r="W91" s="100"/>
      <c r="X91" s="100"/>
      <c r="Y91" s="100"/>
      <c r="Z91" s="100"/>
      <c r="AA91" s="85">
        <v>0</v>
      </c>
      <c r="AB91" s="11">
        <v>2027</v>
      </c>
      <c r="AC91" s="12"/>
    </row>
    <row r="92" spans="1:29" s="9" customFormat="1" ht="25.5" customHeight="1" x14ac:dyDescent="0.3">
      <c r="A92" s="32" t="s">
        <v>14</v>
      </c>
      <c r="B92" s="32" t="s">
        <v>16</v>
      </c>
      <c r="C92" s="32" t="s">
        <v>20</v>
      </c>
      <c r="D92" s="33" t="s">
        <v>15</v>
      </c>
      <c r="E92" s="33" t="s">
        <v>14</v>
      </c>
      <c r="F92" s="33" t="s">
        <v>14</v>
      </c>
      <c r="G92" s="33" t="s">
        <v>16</v>
      </c>
      <c r="H92" s="33" t="s">
        <v>14</v>
      </c>
      <c r="I92" s="32" t="s">
        <v>16</v>
      </c>
      <c r="J92" s="32" t="s">
        <v>15</v>
      </c>
      <c r="K92" s="32" t="s">
        <v>14</v>
      </c>
      <c r="L92" s="32" t="s">
        <v>150</v>
      </c>
      <c r="M92" s="32" t="s">
        <v>14</v>
      </c>
      <c r="N92" s="32" t="s">
        <v>14</v>
      </c>
      <c r="O92" s="32" t="s">
        <v>14</v>
      </c>
      <c r="P92" s="32" t="s">
        <v>14</v>
      </c>
      <c r="Q92" s="32" t="s">
        <v>14</v>
      </c>
      <c r="R92" s="158" t="s">
        <v>192</v>
      </c>
      <c r="S92" s="11" t="s">
        <v>18</v>
      </c>
      <c r="T92" s="105"/>
      <c r="U92" s="105"/>
      <c r="V92" s="105"/>
      <c r="W92" s="105">
        <f>W93+W94</f>
        <v>9328.7999999999993</v>
      </c>
      <c r="X92" s="105"/>
      <c r="Y92" s="105"/>
      <c r="Z92" s="105"/>
      <c r="AA92" s="105">
        <f>AA94+AA93</f>
        <v>9328.7999999999993</v>
      </c>
      <c r="AB92" s="11">
        <v>2024</v>
      </c>
      <c r="AC92" s="12"/>
    </row>
    <row r="93" spans="1:29" s="9" customFormat="1" ht="27" customHeight="1" x14ac:dyDescent="0.3">
      <c r="A93" s="32" t="s">
        <v>14</v>
      </c>
      <c r="B93" s="32" t="s">
        <v>16</v>
      </c>
      <c r="C93" s="32" t="s">
        <v>20</v>
      </c>
      <c r="D93" s="33" t="s">
        <v>15</v>
      </c>
      <c r="E93" s="33" t="s">
        <v>14</v>
      </c>
      <c r="F93" s="33" t="s">
        <v>14</v>
      </c>
      <c r="G93" s="33" t="s">
        <v>16</v>
      </c>
      <c r="H93" s="33" t="s">
        <v>14</v>
      </c>
      <c r="I93" s="32" t="s">
        <v>16</v>
      </c>
      <c r="J93" s="32" t="s">
        <v>15</v>
      </c>
      <c r="K93" s="32" t="s">
        <v>14</v>
      </c>
      <c r="L93" s="32" t="s">
        <v>150</v>
      </c>
      <c r="M93" s="32" t="s">
        <v>15</v>
      </c>
      <c r="N93" s="32" t="s">
        <v>14</v>
      </c>
      <c r="O93" s="32" t="s">
        <v>22</v>
      </c>
      <c r="P93" s="32" t="s">
        <v>42</v>
      </c>
      <c r="Q93" s="32" t="s">
        <v>14</v>
      </c>
      <c r="R93" s="159"/>
      <c r="S93" s="11" t="s">
        <v>18</v>
      </c>
      <c r="T93" s="105"/>
      <c r="U93" s="105"/>
      <c r="V93" s="105"/>
      <c r="W93" s="105">
        <v>7463</v>
      </c>
      <c r="X93" s="105"/>
      <c r="Y93" s="105"/>
      <c r="Z93" s="105"/>
      <c r="AA93" s="105">
        <f>W93</f>
        <v>7463</v>
      </c>
      <c r="AB93" s="11">
        <v>2024</v>
      </c>
      <c r="AC93" s="12"/>
    </row>
    <row r="94" spans="1:29" s="9" customFormat="1" ht="24" customHeight="1" x14ac:dyDescent="0.3">
      <c r="A94" s="32" t="s">
        <v>14</v>
      </c>
      <c r="B94" s="32" t="s">
        <v>16</v>
      </c>
      <c r="C94" s="32" t="s">
        <v>20</v>
      </c>
      <c r="D94" s="33" t="s">
        <v>15</v>
      </c>
      <c r="E94" s="33" t="s">
        <v>14</v>
      </c>
      <c r="F94" s="33" t="s">
        <v>14</v>
      </c>
      <c r="G94" s="33" t="s">
        <v>16</v>
      </c>
      <c r="H94" s="33" t="s">
        <v>14</v>
      </c>
      <c r="I94" s="32" t="s">
        <v>16</v>
      </c>
      <c r="J94" s="32" t="s">
        <v>15</v>
      </c>
      <c r="K94" s="32" t="s">
        <v>14</v>
      </c>
      <c r="L94" s="32" t="s">
        <v>150</v>
      </c>
      <c r="M94" s="32" t="s">
        <v>148</v>
      </c>
      <c r="N94" s="32" t="s">
        <v>14</v>
      </c>
      <c r="O94" s="32" t="s">
        <v>22</v>
      </c>
      <c r="P94" s="32" t="s">
        <v>42</v>
      </c>
      <c r="Q94" s="32" t="s">
        <v>14</v>
      </c>
      <c r="R94" s="160"/>
      <c r="S94" s="11" t="s">
        <v>18</v>
      </c>
      <c r="T94" s="105"/>
      <c r="U94" s="105"/>
      <c r="V94" s="105"/>
      <c r="W94" s="105">
        <v>1865.8</v>
      </c>
      <c r="X94" s="105"/>
      <c r="Y94" s="105"/>
      <c r="Z94" s="105"/>
      <c r="AA94" s="105">
        <f>W94</f>
        <v>1865.8</v>
      </c>
      <c r="AB94" s="11">
        <v>2024</v>
      </c>
      <c r="AC94" s="12"/>
    </row>
    <row r="95" spans="1:29" s="9" customFormat="1" ht="77.25" customHeight="1" x14ac:dyDescent="0.3">
      <c r="A95" s="32"/>
      <c r="B95" s="32"/>
      <c r="C95" s="32"/>
      <c r="D95" s="33"/>
      <c r="E95" s="33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  <c r="Q95" s="32"/>
      <c r="R95" s="77" t="s">
        <v>139</v>
      </c>
      <c r="S95" s="11" t="s">
        <v>21</v>
      </c>
      <c r="T95" s="100"/>
      <c r="U95" s="100"/>
      <c r="V95" s="100"/>
      <c r="W95" s="100">
        <v>2</v>
      </c>
      <c r="X95" s="100"/>
      <c r="Y95" s="100"/>
      <c r="Z95" s="100"/>
      <c r="AA95" s="85">
        <v>2</v>
      </c>
      <c r="AB95" s="11">
        <v>2024</v>
      </c>
      <c r="AC95" s="12"/>
    </row>
    <row r="96" spans="1:29" s="9" customFormat="1" ht="75.75" customHeight="1" x14ac:dyDescent="0.3">
      <c r="A96" s="32"/>
      <c r="B96" s="32"/>
      <c r="C96" s="32"/>
      <c r="D96" s="33"/>
      <c r="E96" s="33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  <c r="Q96" s="32"/>
      <c r="R96" s="77" t="s">
        <v>140</v>
      </c>
      <c r="S96" s="11" t="s">
        <v>27</v>
      </c>
      <c r="T96" s="100"/>
      <c r="U96" s="100"/>
      <c r="V96" s="100"/>
      <c r="W96" s="100">
        <v>2</v>
      </c>
      <c r="X96" s="100"/>
      <c r="Y96" s="100"/>
      <c r="Z96" s="100"/>
      <c r="AA96" s="85">
        <v>2</v>
      </c>
      <c r="AB96" s="11">
        <v>2024</v>
      </c>
      <c r="AC96" s="12"/>
    </row>
    <row r="97" spans="1:29" s="9" customFormat="1" ht="36.6" customHeight="1" x14ac:dyDescent="0.3">
      <c r="A97" s="123">
        <v>0</v>
      </c>
      <c r="B97" s="123">
        <v>4</v>
      </c>
      <c r="C97" s="123">
        <v>3</v>
      </c>
      <c r="D97" s="123">
        <v>1</v>
      </c>
      <c r="E97" s="123">
        <v>0</v>
      </c>
      <c r="F97" s="123">
        <v>0</v>
      </c>
      <c r="G97" s="123">
        <v>4</v>
      </c>
      <c r="H97" s="123">
        <v>0</v>
      </c>
      <c r="I97" s="123">
        <v>4</v>
      </c>
      <c r="J97" s="123">
        <v>1</v>
      </c>
      <c r="K97" s="123">
        <v>0</v>
      </c>
      <c r="L97" s="123">
        <v>5</v>
      </c>
      <c r="M97" s="124" t="s">
        <v>14</v>
      </c>
      <c r="N97" s="124" t="s">
        <v>14</v>
      </c>
      <c r="O97" s="124">
        <v>0</v>
      </c>
      <c r="P97" s="124">
        <v>0</v>
      </c>
      <c r="Q97" s="123">
        <v>0</v>
      </c>
      <c r="R97" s="155" t="s">
        <v>157</v>
      </c>
      <c r="S97" s="142" t="s">
        <v>18</v>
      </c>
      <c r="T97" s="103"/>
      <c r="U97" s="103"/>
      <c r="V97" s="103"/>
      <c r="W97" s="105">
        <f>W98+W99</f>
        <v>9308</v>
      </c>
      <c r="X97" s="105">
        <f>X98+X99</f>
        <v>4616.7</v>
      </c>
      <c r="Y97" s="105"/>
      <c r="Z97" s="105"/>
      <c r="AA97" s="105">
        <f>W97+X97</f>
        <v>13924.7</v>
      </c>
      <c r="AB97" s="11">
        <v>2025</v>
      </c>
      <c r="AC97" s="12"/>
    </row>
    <row r="98" spans="1:29" s="9" customFormat="1" ht="33.6" customHeight="1" x14ac:dyDescent="0.3">
      <c r="A98" s="123">
        <v>0</v>
      </c>
      <c r="B98" s="123">
        <v>4</v>
      </c>
      <c r="C98" s="123">
        <v>3</v>
      </c>
      <c r="D98" s="123">
        <v>1</v>
      </c>
      <c r="E98" s="123">
        <v>0</v>
      </c>
      <c r="F98" s="123">
        <v>0</v>
      </c>
      <c r="G98" s="123">
        <v>4</v>
      </c>
      <c r="H98" s="123">
        <v>0</v>
      </c>
      <c r="I98" s="123">
        <v>4</v>
      </c>
      <c r="J98" s="123">
        <v>1</v>
      </c>
      <c r="K98" s="123">
        <v>0</v>
      </c>
      <c r="L98" s="123">
        <v>5</v>
      </c>
      <c r="M98" s="124" t="s">
        <v>15</v>
      </c>
      <c r="N98" s="124" t="s">
        <v>14</v>
      </c>
      <c r="O98" s="124" t="s">
        <v>22</v>
      </c>
      <c r="P98" s="124" t="s">
        <v>42</v>
      </c>
      <c r="Q98" s="123">
        <v>0</v>
      </c>
      <c r="R98" s="156"/>
      <c r="S98" s="143"/>
      <c r="T98" s="103"/>
      <c r="U98" s="103"/>
      <c r="V98" s="103"/>
      <c r="W98" s="105">
        <v>7446.4</v>
      </c>
      <c r="X98" s="105"/>
      <c r="Y98" s="105"/>
      <c r="Z98" s="105"/>
      <c r="AA98" s="105">
        <f t="shared" ref="AA98:AA99" si="10">W98+X98</f>
        <v>7446.4</v>
      </c>
      <c r="AB98" s="11">
        <v>2024</v>
      </c>
      <c r="AC98" s="12"/>
    </row>
    <row r="99" spans="1:29" s="9" customFormat="1" ht="33.6" customHeight="1" x14ac:dyDescent="0.3">
      <c r="A99" s="123">
        <v>0</v>
      </c>
      <c r="B99" s="123">
        <v>4</v>
      </c>
      <c r="C99" s="123">
        <v>3</v>
      </c>
      <c r="D99" s="123">
        <v>1</v>
      </c>
      <c r="E99" s="123">
        <v>0</v>
      </c>
      <c r="F99" s="123">
        <v>0</v>
      </c>
      <c r="G99" s="123">
        <v>4</v>
      </c>
      <c r="H99" s="123">
        <v>0</v>
      </c>
      <c r="I99" s="123">
        <v>4</v>
      </c>
      <c r="J99" s="123">
        <v>1</v>
      </c>
      <c r="K99" s="123">
        <v>0</v>
      </c>
      <c r="L99" s="123">
        <v>5</v>
      </c>
      <c r="M99" s="124" t="s">
        <v>148</v>
      </c>
      <c r="N99" s="124" t="s">
        <v>14</v>
      </c>
      <c r="O99" s="124" t="s">
        <v>22</v>
      </c>
      <c r="P99" s="124" t="s">
        <v>42</v>
      </c>
      <c r="Q99" s="123">
        <v>0</v>
      </c>
      <c r="R99" s="157"/>
      <c r="S99" s="144"/>
      <c r="T99" s="103"/>
      <c r="U99" s="103"/>
      <c r="V99" s="103"/>
      <c r="W99" s="105">
        <v>1861.6</v>
      </c>
      <c r="X99" s="105">
        <v>4616.7</v>
      </c>
      <c r="Y99" s="105"/>
      <c r="Z99" s="105"/>
      <c r="AA99" s="105">
        <f t="shared" si="10"/>
        <v>6478.2999999999993</v>
      </c>
      <c r="AB99" s="11">
        <v>2025</v>
      </c>
      <c r="AC99" s="12"/>
    </row>
    <row r="100" spans="1:29" s="9" customFormat="1" ht="57" customHeight="1" x14ac:dyDescent="0.3">
      <c r="A100" s="32"/>
      <c r="B100" s="32"/>
      <c r="C100" s="32"/>
      <c r="D100" s="33"/>
      <c r="E100" s="33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  <c r="Q100" s="32"/>
      <c r="R100" s="77" t="s">
        <v>158</v>
      </c>
      <c r="S100" s="11" t="s">
        <v>21</v>
      </c>
      <c r="T100" s="100"/>
      <c r="U100" s="100"/>
      <c r="V100" s="100"/>
      <c r="W100" s="100">
        <v>1</v>
      </c>
      <c r="X100" s="100">
        <v>3</v>
      </c>
      <c r="Y100" s="100"/>
      <c r="Z100" s="100"/>
      <c r="AA100" s="85">
        <f>X100+W100</f>
        <v>4</v>
      </c>
      <c r="AB100" s="11">
        <v>2025</v>
      </c>
      <c r="AC100" s="12"/>
    </row>
    <row r="101" spans="1:29" s="9" customFormat="1" ht="57" customHeight="1" x14ac:dyDescent="0.3">
      <c r="A101" s="32"/>
      <c r="B101" s="32"/>
      <c r="C101" s="32"/>
      <c r="D101" s="33"/>
      <c r="E101" s="33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  <c r="Q101" s="32"/>
      <c r="R101" s="77" t="s">
        <v>159</v>
      </c>
      <c r="S101" s="11" t="s">
        <v>149</v>
      </c>
      <c r="T101" s="100"/>
      <c r="U101" s="100"/>
      <c r="V101" s="100"/>
      <c r="W101" s="103">
        <v>93.5</v>
      </c>
      <c r="X101" s="100">
        <v>225</v>
      </c>
      <c r="Y101" s="100"/>
      <c r="Z101" s="100"/>
      <c r="AA101" s="79">
        <f>X101+W101</f>
        <v>318.5</v>
      </c>
      <c r="AB101" s="11">
        <v>2025</v>
      </c>
      <c r="AC101" s="12"/>
    </row>
    <row r="102" spans="1:29" s="9" customFormat="1" ht="57" customHeight="1" x14ac:dyDescent="0.3">
      <c r="A102" s="32"/>
      <c r="B102" s="32"/>
      <c r="C102" s="32"/>
      <c r="D102" s="33"/>
      <c r="E102" s="33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  <c r="Q102" s="32"/>
      <c r="R102" s="77" t="s">
        <v>160</v>
      </c>
      <c r="S102" s="11" t="s">
        <v>21</v>
      </c>
      <c r="T102" s="100"/>
      <c r="U102" s="100"/>
      <c r="V102" s="100"/>
      <c r="W102" s="100">
        <v>1</v>
      </c>
      <c r="X102" s="100">
        <v>3</v>
      </c>
      <c r="Y102" s="100"/>
      <c r="Z102" s="100"/>
      <c r="AA102" s="85">
        <f>W102+X102</f>
        <v>4</v>
      </c>
      <c r="AB102" s="11">
        <v>2025</v>
      </c>
      <c r="AC102" s="12"/>
    </row>
    <row r="103" spans="1:29" s="9" customFormat="1" ht="78" customHeight="1" x14ac:dyDescent="0.3">
      <c r="A103" s="32"/>
      <c r="B103" s="32"/>
      <c r="C103" s="32"/>
      <c r="D103" s="33"/>
      <c r="E103" s="33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  <c r="Q103" s="32"/>
      <c r="R103" s="77" t="s">
        <v>161</v>
      </c>
      <c r="S103" s="11" t="s">
        <v>27</v>
      </c>
      <c r="T103" s="100"/>
      <c r="U103" s="100"/>
      <c r="V103" s="100"/>
      <c r="W103" s="100">
        <v>1</v>
      </c>
      <c r="X103" s="100">
        <v>3</v>
      </c>
      <c r="Y103" s="100"/>
      <c r="Z103" s="100"/>
      <c r="AA103" s="85">
        <f>W103+X103</f>
        <v>4</v>
      </c>
      <c r="AB103" s="11">
        <v>2025</v>
      </c>
      <c r="AC103" s="12"/>
    </row>
    <row r="104" spans="1:29" s="13" customFormat="1" ht="30.75" customHeight="1" x14ac:dyDescent="0.3">
      <c r="A104" s="123">
        <v>0</v>
      </c>
      <c r="B104" s="123">
        <v>4</v>
      </c>
      <c r="C104" s="123">
        <v>3</v>
      </c>
      <c r="D104" s="123">
        <v>1</v>
      </c>
      <c r="E104" s="123">
        <v>0</v>
      </c>
      <c r="F104" s="123">
        <v>0</v>
      </c>
      <c r="G104" s="123">
        <v>4</v>
      </c>
      <c r="H104" s="124" t="s">
        <v>14</v>
      </c>
      <c r="I104" s="124" t="s">
        <v>16</v>
      </c>
      <c r="J104" s="124" t="s">
        <v>15</v>
      </c>
      <c r="K104" s="124" t="s">
        <v>14</v>
      </c>
      <c r="L104" s="124" t="s">
        <v>150</v>
      </c>
      <c r="M104" s="124" t="s">
        <v>14</v>
      </c>
      <c r="N104" s="124" t="s">
        <v>14</v>
      </c>
      <c r="O104" s="124" t="s">
        <v>14</v>
      </c>
      <c r="P104" s="124" t="s">
        <v>14</v>
      </c>
      <c r="Q104" s="124" t="s">
        <v>14</v>
      </c>
      <c r="R104" s="158" t="s">
        <v>162</v>
      </c>
      <c r="S104" s="11" t="s">
        <v>18</v>
      </c>
      <c r="T104" s="105"/>
      <c r="U104" s="105"/>
      <c r="V104" s="105"/>
      <c r="W104" s="105">
        <f>W105+W106</f>
        <v>81155.399999999994</v>
      </c>
      <c r="X104" s="105">
        <f t="shared" ref="X104:Y104" si="11">X105+X106</f>
        <v>150717.1</v>
      </c>
      <c r="Y104" s="105">
        <f t="shared" si="11"/>
        <v>113037.8</v>
      </c>
      <c r="Z104" s="105">
        <f t="shared" ref="Z104" si="12">Z105+Z106</f>
        <v>113037.8</v>
      </c>
      <c r="AA104" s="105">
        <f>W104+X104+Y104+Z104</f>
        <v>457948.1</v>
      </c>
      <c r="AB104" s="11">
        <v>2027</v>
      </c>
      <c r="AC104" s="12"/>
    </row>
    <row r="105" spans="1:29" s="13" customFormat="1" ht="42.75" customHeight="1" x14ac:dyDescent="0.3">
      <c r="A105" s="123">
        <v>0</v>
      </c>
      <c r="B105" s="123">
        <v>4</v>
      </c>
      <c r="C105" s="123">
        <v>3</v>
      </c>
      <c r="D105" s="123">
        <v>1</v>
      </c>
      <c r="E105" s="123">
        <v>0</v>
      </c>
      <c r="F105" s="123">
        <v>0</v>
      </c>
      <c r="G105" s="123">
        <v>4</v>
      </c>
      <c r="H105" s="124" t="s">
        <v>14</v>
      </c>
      <c r="I105" s="124" t="s">
        <v>16</v>
      </c>
      <c r="J105" s="124" t="s">
        <v>15</v>
      </c>
      <c r="K105" s="124" t="s">
        <v>14</v>
      </c>
      <c r="L105" s="124" t="s">
        <v>150</v>
      </c>
      <c r="M105" s="124" t="s">
        <v>152</v>
      </c>
      <c r="N105" s="124" t="s">
        <v>14</v>
      </c>
      <c r="O105" s="124" t="s">
        <v>151</v>
      </c>
      <c r="P105" s="124" t="s">
        <v>22</v>
      </c>
      <c r="Q105" s="124" t="s">
        <v>14</v>
      </c>
      <c r="R105" s="159"/>
      <c r="S105" s="11" t="s">
        <v>18</v>
      </c>
      <c r="T105" s="105"/>
      <c r="U105" s="105"/>
      <c r="V105" s="105"/>
      <c r="W105" s="105">
        <v>57968.1</v>
      </c>
      <c r="X105" s="105">
        <v>57968.1</v>
      </c>
      <c r="Y105" s="105">
        <v>46374.5</v>
      </c>
      <c r="Z105" s="105">
        <v>46374.5</v>
      </c>
      <c r="AA105" s="105">
        <f t="shared" ref="AA105:AA106" si="13">W105+X105+Y105+Z105</f>
        <v>208685.2</v>
      </c>
      <c r="AB105" s="11">
        <v>2027</v>
      </c>
      <c r="AC105" s="12"/>
    </row>
    <row r="106" spans="1:29" s="13" customFormat="1" ht="26.25" customHeight="1" x14ac:dyDescent="0.3">
      <c r="A106" s="123">
        <v>0</v>
      </c>
      <c r="B106" s="123">
        <v>4</v>
      </c>
      <c r="C106" s="123">
        <v>3</v>
      </c>
      <c r="D106" s="123">
        <v>1</v>
      </c>
      <c r="E106" s="123">
        <v>0</v>
      </c>
      <c r="F106" s="123">
        <v>0</v>
      </c>
      <c r="G106" s="123">
        <v>4</v>
      </c>
      <c r="H106" s="124" t="s">
        <v>14</v>
      </c>
      <c r="I106" s="124" t="s">
        <v>16</v>
      </c>
      <c r="J106" s="124" t="s">
        <v>15</v>
      </c>
      <c r="K106" s="124" t="s">
        <v>14</v>
      </c>
      <c r="L106" s="124" t="s">
        <v>150</v>
      </c>
      <c r="M106" s="124" t="s">
        <v>191</v>
      </c>
      <c r="N106" s="124" t="s">
        <v>14</v>
      </c>
      <c r="O106" s="124" t="s">
        <v>151</v>
      </c>
      <c r="P106" s="124" t="s">
        <v>22</v>
      </c>
      <c r="Q106" s="124" t="s">
        <v>14</v>
      </c>
      <c r="R106" s="160"/>
      <c r="S106" s="11" t="s">
        <v>18</v>
      </c>
      <c r="T106" s="105"/>
      <c r="U106" s="105"/>
      <c r="V106" s="105"/>
      <c r="W106" s="105">
        <v>23187.3</v>
      </c>
      <c r="X106" s="105">
        <v>92749</v>
      </c>
      <c r="Y106" s="105">
        <v>66663.3</v>
      </c>
      <c r="Z106" s="105">
        <v>66663.3</v>
      </c>
      <c r="AA106" s="105">
        <f t="shared" si="13"/>
        <v>249262.90000000002</v>
      </c>
      <c r="AB106" s="11">
        <v>2027</v>
      </c>
      <c r="AC106" s="12"/>
    </row>
    <row r="107" spans="1:29" s="13" customFormat="1" ht="75.75" customHeight="1" x14ac:dyDescent="0.3">
      <c r="A107" s="32"/>
      <c r="B107" s="32"/>
      <c r="C107" s="32"/>
      <c r="D107" s="33"/>
      <c r="E107" s="33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  <c r="Q107" s="32"/>
      <c r="R107" s="77" t="s">
        <v>143</v>
      </c>
      <c r="S107" s="11" t="s">
        <v>21</v>
      </c>
      <c r="T107" s="100"/>
      <c r="U107" s="100"/>
      <c r="V107" s="100"/>
      <c r="W107" s="100">
        <v>28</v>
      </c>
      <c r="X107" s="100">
        <v>52</v>
      </c>
      <c r="Y107" s="100">
        <v>39</v>
      </c>
      <c r="Z107" s="100">
        <v>39</v>
      </c>
      <c r="AA107" s="85">
        <f>Y107+X107+W107+Z107</f>
        <v>158</v>
      </c>
      <c r="AB107" s="11">
        <v>2027</v>
      </c>
      <c r="AC107" s="12"/>
    </row>
    <row r="108" spans="1:29" s="13" customFormat="1" ht="72.75" customHeight="1" x14ac:dyDescent="0.3">
      <c r="A108" s="32"/>
      <c r="B108" s="32"/>
      <c r="C108" s="32"/>
      <c r="D108" s="33"/>
      <c r="E108" s="33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  <c r="Q108" s="32"/>
      <c r="R108" s="77" t="s">
        <v>144</v>
      </c>
      <c r="S108" s="11" t="s">
        <v>145</v>
      </c>
      <c r="T108" s="100"/>
      <c r="U108" s="100"/>
      <c r="V108" s="100"/>
      <c r="W108" s="129">
        <v>881</v>
      </c>
      <c r="X108" s="129">
        <v>1456</v>
      </c>
      <c r="Y108" s="129">
        <v>1092</v>
      </c>
      <c r="Z108" s="129">
        <v>1092</v>
      </c>
      <c r="AA108" s="132">
        <f>Y108+X108+W108+Z108</f>
        <v>4521</v>
      </c>
      <c r="AB108" s="11">
        <v>2027</v>
      </c>
      <c r="AC108" s="12"/>
    </row>
    <row r="109" spans="1:29" s="13" customFormat="1" ht="63.75" customHeight="1" x14ac:dyDescent="0.3">
      <c r="A109" s="32"/>
      <c r="B109" s="32"/>
      <c r="C109" s="32"/>
      <c r="D109" s="33"/>
      <c r="E109" s="33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  <c r="Q109" s="32"/>
      <c r="R109" s="77" t="s">
        <v>146</v>
      </c>
      <c r="S109" s="11" t="s">
        <v>39</v>
      </c>
      <c r="T109" s="100"/>
      <c r="U109" s="100"/>
      <c r="V109" s="100"/>
      <c r="W109" s="100">
        <v>28</v>
      </c>
      <c r="X109" s="100">
        <v>52</v>
      </c>
      <c r="Y109" s="100">
        <v>39</v>
      </c>
      <c r="Z109" s="100">
        <v>39</v>
      </c>
      <c r="AA109" s="85">
        <f>Y109+X109+W109+Z109</f>
        <v>158</v>
      </c>
      <c r="AB109" s="11">
        <v>2027</v>
      </c>
      <c r="AC109" s="12"/>
    </row>
    <row r="110" spans="1:29" s="13" customFormat="1" ht="93.75" customHeight="1" x14ac:dyDescent="0.3">
      <c r="A110" s="32"/>
      <c r="B110" s="32"/>
      <c r="C110" s="32"/>
      <c r="D110" s="33"/>
      <c r="E110" s="33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  <c r="Q110" s="32"/>
      <c r="R110" s="78" t="s">
        <v>174</v>
      </c>
      <c r="S110" s="11" t="s">
        <v>23</v>
      </c>
      <c r="T110" s="100"/>
      <c r="U110" s="100"/>
      <c r="V110" s="100"/>
      <c r="W110" s="100">
        <v>1</v>
      </c>
      <c r="X110" s="100">
        <v>1</v>
      </c>
      <c r="Y110" s="100">
        <v>1</v>
      </c>
      <c r="Z110" s="100">
        <v>1</v>
      </c>
      <c r="AA110" s="85">
        <v>1</v>
      </c>
      <c r="AB110" s="11">
        <v>2027</v>
      </c>
      <c r="AC110" s="12"/>
    </row>
    <row r="111" spans="1:29" s="13" customFormat="1" ht="44.25" customHeight="1" x14ac:dyDescent="0.3">
      <c r="A111" s="32"/>
      <c r="B111" s="32"/>
      <c r="C111" s="32"/>
      <c r="D111" s="33"/>
      <c r="E111" s="33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  <c r="Q111" s="32"/>
      <c r="R111" s="77" t="s">
        <v>175</v>
      </c>
      <c r="S111" s="11" t="s">
        <v>21</v>
      </c>
      <c r="T111" s="100"/>
      <c r="U111" s="100"/>
      <c r="V111" s="100"/>
      <c r="W111" s="100">
        <v>28</v>
      </c>
      <c r="X111" s="100">
        <v>52</v>
      </c>
      <c r="Y111" s="100">
        <v>39</v>
      </c>
      <c r="Z111" s="100">
        <v>39</v>
      </c>
      <c r="AA111" s="85">
        <f>Y111+X111+W111+Z111</f>
        <v>158</v>
      </c>
      <c r="AB111" s="11">
        <v>2027</v>
      </c>
      <c r="AC111" s="12"/>
    </row>
    <row r="112" spans="1:29" s="13" customFormat="1" ht="93.75" x14ac:dyDescent="0.3">
      <c r="A112" s="32"/>
      <c r="B112" s="32"/>
      <c r="C112" s="32"/>
      <c r="D112" s="33"/>
      <c r="E112" s="33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  <c r="Q112" s="32"/>
      <c r="R112" s="77" t="s">
        <v>176</v>
      </c>
      <c r="S112" s="11" t="s">
        <v>21</v>
      </c>
      <c r="T112" s="100"/>
      <c r="U112" s="100"/>
      <c r="V112" s="100"/>
      <c r="W112" s="100">
        <v>28</v>
      </c>
      <c r="X112" s="100">
        <v>52</v>
      </c>
      <c r="Y112" s="100">
        <v>39</v>
      </c>
      <c r="Z112" s="100">
        <v>39</v>
      </c>
      <c r="AA112" s="85">
        <f>Y112+X112+W112+Z112</f>
        <v>158</v>
      </c>
      <c r="AB112" s="11">
        <v>2027</v>
      </c>
      <c r="AC112" s="12"/>
    </row>
    <row r="113" spans="1:29" s="13" customFormat="1" ht="77.25" customHeight="1" x14ac:dyDescent="0.3">
      <c r="A113" s="32"/>
      <c r="B113" s="32"/>
      <c r="C113" s="32"/>
      <c r="D113" s="33"/>
      <c r="E113" s="33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  <c r="Q113" s="32"/>
      <c r="R113" s="77" t="s">
        <v>177</v>
      </c>
      <c r="S113" s="11" t="s">
        <v>23</v>
      </c>
      <c r="T113" s="100"/>
      <c r="U113" s="100"/>
      <c r="V113" s="100"/>
      <c r="W113" s="100">
        <v>1</v>
      </c>
      <c r="X113" s="100">
        <v>1</v>
      </c>
      <c r="Y113" s="100">
        <v>1</v>
      </c>
      <c r="Z113" s="100">
        <v>1</v>
      </c>
      <c r="AA113" s="85">
        <v>1</v>
      </c>
      <c r="AB113" s="11">
        <v>2027</v>
      </c>
      <c r="AC113" s="12"/>
    </row>
    <row r="114" spans="1:29" s="13" customFormat="1" ht="80.25" customHeight="1" x14ac:dyDescent="0.3">
      <c r="A114" s="32"/>
      <c r="B114" s="32"/>
      <c r="C114" s="32"/>
      <c r="D114" s="33"/>
      <c r="E114" s="33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  <c r="Q114" s="32"/>
      <c r="R114" s="77" t="s">
        <v>178</v>
      </c>
      <c r="S114" s="11" t="s">
        <v>21</v>
      </c>
      <c r="T114" s="100"/>
      <c r="U114" s="100"/>
      <c r="V114" s="100"/>
      <c r="W114" s="100">
        <v>273</v>
      </c>
      <c r="X114" s="100">
        <v>287</v>
      </c>
      <c r="Y114" s="100">
        <v>285</v>
      </c>
      <c r="Z114" s="100">
        <v>271</v>
      </c>
      <c r="AA114" s="85">
        <v>271</v>
      </c>
      <c r="AB114" s="11">
        <v>2027</v>
      </c>
      <c r="AC114" s="12"/>
    </row>
    <row r="115" spans="1:29" s="13" customFormat="1" ht="98.25" customHeight="1" x14ac:dyDescent="0.3">
      <c r="A115" s="32"/>
      <c r="B115" s="32"/>
      <c r="C115" s="32"/>
      <c r="D115" s="33"/>
      <c r="E115" s="33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  <c r="Q115" s="32"/>
      <c r="R115" s="77" t="s">
        <v>179</v>
      </c>
      <c r="S115" s="11" t="s">
        <v>21</v>
      </c>
      <c r="T115" s="100"/>
      <c r="U115" s="100"/>
      <c r="V115" s="100"/>
      <c r="W115" s="100">
        <v>28</v>
      </c>
      <c r="X115" s="100">
        <v>52</v>
      </c>
      <c r="Y115" s="100">
        <v>39</v>
      </c>
      <c r="Z115" s="100">
        <v>39</v>
      </c>
      <c r="AA115" s="85">
        <f>Y115+X115+W115+Z115</f>
        <v>158</v>
      </c>
      <c r="AB115" s="11">
        <v>2027</v>
      </c>
      <c r="AC115" s="12"/>
    </row>
    <row r="116" spans="1:29" s="13" customFormat="1" ht="93.75" x14ac:dyDescent="0.3">
      <c r="A116" s="32"/>
      <c r="B116" s="32"/>
      <c r="C116" s="32"/>
      <c r="D116" s="33"/>
      <c r="E116" s="33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  <c r="Q116" s="32"/>
      <c r="R116" s="77" t="s">
        <v>183</v>
      </c>
      <c r="S116" s="11" t="s">
        <v>21</v>
      </c>
      <c r="T116" s="100"/>
      <c r="U116" s="100"/>
      <c r="V116" s="100"/>
      <c r="W116" s="100">
        <v>44</v>
      </c>
      <c r="X116" s="100">
        <v>40</v>
      </c>
      <c r="Y116" s="100">
        <v>41</v>
      </c>
      <c r="Z116" s="100">
        <v>38</v>
      </c>
      <c r="AA116" s="85">
        <f>W116+X116+Y116+Z116</f>
        <v>163</v>
      </c>
      <c r="AB116" s="11">
        <v>2027</v>
      </c>
      <c r="AC116" s="12"/>
    </row>
    <row r="117" spans="1:29" s="13" customFormat="1" ht="135.6" customHeight="1" x14ac:dyDescent="0.3">
      <c r="A117" s="123">
        <v>0</v>
      </c>
      <c r="B117" s="123">
        <v>4</v>
      </c>
      <c r="C117" s="123">
        <v>3</v>
      </c>
      <c r="D117" s="123">
        <v>1</v>
      </c>
      <c r="E117" s="123">
        <v>0</v>
      </c>
      <c r="F117" s="123">
        <v>0</v>
      </c>
      <c r="G117" s="123">
        <v>4</v>
      </c>
      <c r="H117" s="124" t="s">
        <v>14</v>
      </c>
      <c r="I117" s="124" t="s">
        <v>16</v>
      </c>
      <c r="J117" s="124" t="s">
        <v>15</v>
      </c>
      <c r="K117" s="124" t="s">
        <v>14</v>
      </c>
      <c r="L117" s="124" t="s">
        <v>150</v>
      </c>
      <c r="M117" s="124" t="s">
        <v>15</v>
      </c>
      <c r="N117" s="124" t="s">
        <v>14</v>
      </c>
      <c r="O117" s="124" t="s">
        <v>151</v>
      </c>
      <c r="P117" s="124" t="s">
        <v>22</v>
      </c>
      <c r="Q117" s="124" t="s">
        <v>14</v>
      </c>
      <c r="R117" s="77" t="s">
        <v>163</v>
      </c>
      <c r="S117" s="11" t="s">
        <v>18</v>
      </c>
      <c r="T117" s="100"/>
      <c r="U117" s="100"/>
      <c r="V117" s="100"/>
      <c r="W117" s="105">
        <v>20288.8</v>
      </c>
      <c r="X117" s="105"/>
      <c r="Y117" s="105"/>
      <c r="Z117" s="105"/>
      <c r="AA117" s="105">
        <f>W117</f>
        <v>20288.8</v>
      </c>
      <c r="AB117" s="11">
        <v>2024</v>
      </c>
      <c r="AC117" s="12"/>
    </row>
    <row r="118" spans="1:29" s="13" customFormat="1" ht="56.25" x14ac:dyDescent="0.3">
      <c r="A118" s="32"/>
      <c r="B118" s="32"/>
      <c r="C118" s="32"/>
      <c r="D118" s="33"/>
      <c r="E118" s="33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  <c r="Q118" s="32"/>
      <c r="R118" s="77" t="s">
        <v>164</v>
      </c>
      <c r="S118" s="11" t="s">
        <v>21</v>
      </c>
      <c r="T118" s="100"/>
      <c r="U118" s="100"/>
      <c r="V118" s="100"/>
      <c r="W118" s="100">
        <v>7</v>
      </c>
      <c r="X118" s="100"/>
      <c r="Y118" s="100"/>
      <c r="Z118" s="100"/>
      <c r="AA118" s="100">
        <f>W118</f>
        <v>7</v>
      </c>
      <c r="AB118" s="11">
        <v>2024</v>
      </c>
      <c r="AC118" s="12"/>
    </row>
    <row r="119" spans="1:29" s="13" customFormat="1" ht="42.75" customHeight="1" x14ac:dyDescent="0.3">
      <c r="A119" s="32"/>
      <c r="B119" s="32"/>
      <c r="C119" s="32"/>
      <c r="D119" s="33"/>
      <c r="E119" s="33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  <c r="Q119" s="32"/>
      <c r="R119" s="77" t="s">
        <v>165</v>
      </c>
      <c r="S119" s="11" t="s">
        <v>21</v>
      </c>
      <c r="T119" s="100"/>
      <c r="U119" s="100"/>
      <c r="V119" s="100"/>
      <c r="W119" s="100">
        <v>7</v>
      </c>
      <c r="X119" s="100"/>
      <c r="Y119" s="100"/>
      <c r="Z119" s="100"/>
      <c r="AA119" s="100">
        <f>W119</f>
        <v>7</v>
      </c>
      <c r="AB119" s="11">
        <v>2024</v>
      </c>
      <c r="AC119" s="12"/>
    </row>
    <row r="120" spans="1:29" s="13" customFormat="1" ht="56.25" x14ac:dyDescent="0.3">
      <c r="A120" s="32"/>
      <c r="B120" s="32"/>
      <c r="C120" s="32"/>
      <c r="D120" s="33"/>
      <c r="E120" s="33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  <c r="Q120" s="32"/>
      <c r="R120" s="77" t="s">
        <v>166</v>
      </c>
      <c r="S120" s="11" t="s">
        <v>21</v>
      </c>
      <c r="T120" s="100"/>
      <c r="U120" s="100"/>
      <c r="V120" s="100"/>
      <c r="W120" s="100"/>
      <c r="X120" s="100"/>
      <c r="Y120" s="100"/>
      <c r="Z120" s="100"/>
      <c r="AA120" s="100">
        <v>0</v>
      </c>
      <c r="AB120" s="11">
        <v>2027</v>
      </c>
      <c r="AC120" s="12"/>
    </row>
    <row r="121" spans="1:29" s="13" customFormat="1" ht="56.25" x14ac:dyDescent="0.3">
      <c r="A121" s="123">
        <v>0</v>
      </c>
      <c r="B121" s="123">
        <v>4</v>
      </c>
      <c r="C121" s="123">
        <v>3</v>
      </c>
      <c r="D121" s="123">
        <v>1</v>
      </c>
      <c r="E121" s="123">
        <v>0</v>
      </c>
      <c r="F121" s="123">
        <v>0</v>
      </c>
      <c r="G121" s="123">
        <v>3</v>
      </c>
      <c r="H121" s="124" t="s">
        <v>14</v>
      </c>
      <c r="I121" s="124" t="s">
        <v>16</v>
      </c>
      <c r="J121" s="124" t="s">
        <v>15</v>
      </c>
      <c r="K121" s="124" t="s">
        <v>14</v>
      </c>
      <c r="L121" s="124" t="s">
        <v>150</v>
      </c>
      <c r="M121" s="124" t="s">
        <v>14</v>
      </c>
      <c r="N121" s="124" t="s">
        <v>14</v>
      </c>
      <c r="O121" s="124" t="s">
        <v>14</v>
      </c>
      <c r="P121" s="124" t="s">
        <v>14</v>
      </c>
      <c r="Q121" s="124" t="s">
        <v>14</v>
      </c>
      <c r="R121" s="77" t="s">
        <v>170</v>
      </c>
      <c r="S121" s="11" t="s">
        <v>18</v>
      </c>
      <c r="T121" s="103"/>
      <c r="U121" s="103"/>
      <c r="V121" s="103"/>
      <c r="W121" s="103"/>
      <c r="X121" s="103"/>
      <c r="Y121" s="103"/>
      <c r="Z121" s="103"/>
      <c r="AA121" s="88">
        <v>0</v>
      </c>
      <c r="AB121" s="11">
        <v>2027</v>
      </c>
      <c r="AC121" s="12"/>
    </row>
    <row r="122" spans="1:29" s="13" customFormat="1" ht="75" x14ac:dyDescent="0.3">
      <c r="A122" s="32"/>
      <c r="B122" s="32"/>
      <c r="C122" s="32"/>
      <c r="D122" s="33"/>
      <c r="E122" s="33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  <c r="Q122" s="32"/>
      <c r="R122" s="77" t="s">
        <v>141</v>
      </c>
      <c r="S122" s="11" t="s">
        <v>21</v>
      </c>
      <c r="T122" s="100"/>
      <c r="U122" s="100"/>
      <c r="V122" s="100"/>
      <c r="W122" s="100"/>
      <c r="X122" s="100"/>
      <c r="Y122" s="100"/>
      <c r="Z122" s="100"/>
      <c r="AA122" s="85">
        <v>0</v>
      </c>
      <c r="AB122" s="11">
        <v>2027</v>
      </c>
      <c r="AC122" s="12"/>
    </row>
    <row r="123" spans="1:29" s="13" customFormat="1" ht="37.5" x14ac:dyDescent="0.3">
      <c r="A123" s="32"/>
      <c r="B123" s="32"/>
      <c r="C123" s="32"/>
      <c r="D123" s="33"/>
      <c r="E123" s="33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  <c r="Q123" s="32"/>
      <c r="R123" s="77" t="s">
        <v>142</v>
      </c>
      <c r="S123" s="11" t="s">
        <v>39</v>
      </c>
      <c r="T123" s="100"/>
      <c r="U123" s="100"/>
      <c r="V123" s="100"/>
      <c r="W123" s="100"/>
      <c r="X123" s="100"/>
      <c r="Y123" s="100"/>
      <c r="Z123" s="100"/>
      <c r="AA123" s="85">
        <v>0</v>
      </c>
      <c r="AB123" s="11">
        <v>2027</v>
      </c>
      <c r="AC123" s="12"/>
    </row>
    <row r="124" spans="1:29" s="117" customFormat="1" ht="80.25" customHeight="1" x14ac:dyDescent="0.3">
      <c r="A124" s="80" t="s">
        <v>14</v>
      </c>
      <c r="B124" s="80" t="s">
        <v>15</v>
      </c>
      <c r="C124" s="80" t="s">
        <v>15</v>
      </c>
      <c r="D124" s="81" t="s">
        <v>15</v>
      </c>
      <c r="E124" s="81" t="s">
        <v>14</v>
      </c>
      <c r="F124" s="81" t="s">
        <v>14</v>
      </c>
      <c r="G124" s="81" t="s">
        <v>16</v>
      </c>
      <c r="H124" s="81" t="s">
        <v>14</v>
      </c>
      <c r="I124" s="80" t="s">
        <v>16</v>
      </c>
      <c r="J124" s="80" t="s">
        <v>15</v>
      </c>
      <c r="K124" s="80" t="s">
        <v>14</v>
      </c>
      <c r="L124" s="80" t="s">
        <v>45</v>
      </c>
      <c r="M124" s="80" t="s">
        <v>42</v>
      </c>
      <c r="N124" s="80" t="s">
        <v>42</v>
      </c>
      <c r="O124" s="80" t="s">
        <v>42</v>
      </c>
      <c r="P124" s="80" t="s">
        <v>42</v>
      </c>
      <c r="Q124" s="80" t="s">
        <v>42</v>
      </c>
      <c r="R124" s="82" t="s">
        <v>184</v>
      </c>
      <c r="S124" s="83" t="s">
        <v>18</v>
      </c>
      <c r="T124" s="120"/>
      <c r="U124" s="120"/>
      <c r="V124" s="120"/>
      <c r="W124" s="101">
        <f>W126+W130</f>
        <v>3777.9</v>
      </c>
      <c r="X124" s="101">
        <f>X126+X130</f>
        <v>5400.4</v>
      </c>
      <c r="Y124" s="101">
        <f t="shared" ref="Y124:Z124" si="14">Y126+Y130</f>
        <v>5400.4</v>
      </c>
      <c r="Z124" s="101">
        <f t="shared" si="14"/>
        <v>5400.4</v>
      </c>
      <c r="AA124" s="84">
        <f>Y124+X124+W124+Z124</f>
        <v>19979.099999999999</v>
      </c>
      <c r="AB124" s="83">
        <v>2027</v>
      </c>
      <c r="AC124" s="116"/>
    </row>
    <row r="125" spans="1:29" s="117" customFormat="1" ht="236.25" customHeight="1" x14ac:dyDescent="0.3">
      <c r="A125" s="32"/>
      <c r="B125" s="32"/>
      <c r="C125" s="32"/>
      <c r="D125" s="33"/>
      <c r="E125" s="33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  <c r="Q125" s="32"/>
      <c r="R125" s="77" t="s">
        <v>185</v>
      </c>
      <c r="S125" s="11" t="s">
        <v>19</v>
      </c>
      <c r="T125" s="100"/>
      <c r="U125" s="100"/>
      <c r="V125" s="100"/>
      <c r="W125" s="100">
        <v>100</v>
      </c>
      <c r="X125" s="100">
        <v>100</v>
      </c>
      <c r="Y125" s="100">
        <v>100</v>
      </c>
      <c r="Z125" s="100">
        <v>100</v>
      </c>
      <c r="AA125" s="85">
        <v>100</v>
      </c>
      <c r="AB125" s="11">
        <v>2027</v>
      </c>
      <c r="AC125" s="116"/>
    </row>
    <row r="126" spans="1:29" s="9" customFormat="1" ht="177.75" customHeight="1" x14ac:dyDescent="0.3">
      <c r="A126" s="32" t="s">
        <v>14</v>
      </c>
      <c r="B126" s="32" t="s">
        <v>15</v>
      </c>
      <c r="C126" s="32" t="s">
        <v>15</v>
      </c>
      <c r="D126" s="33" t="s">
        <v>15</v>
      </c>
      <c r="E126" s="33" t="s">
        <v>14</v>
      </c>
      <c r="F126" s="33" t="s">
        <v>14</v>
      </c>
      <c r="G126" s="33" t="s">
        <v>16</v>
      </c>
      <c r="H126" s="33" t="s">
        <v>14</v>
      </c>
      <c r="I126" s="32" t="s">
        <v>16</v>
      </c>
      <c r="J126" s="32" t="s">
        <v>15</v>
      </c>
      <c r="K126" s="32" t="s">
        <v>14</v>
      </c>
      <c r="L126" s="32" t="s">
        <v>45</v>
      </c>
      <c r="M126" s="32" t="s">
        <v>42</v>
      </c>
      <c r="N126" s="32" t="s">
        <v>42</v>
      </c>
      <c r="O126" s="32" t="s">
        <v>42</v>
      </c>
      <c r="P126" s="32" t="s">
        <v>42</v>
      </c>
      <c r="Q126" s="32" t="s">
        <v>42</v>
      </c>
      <c r="R126" s="125" t="s">
        <v>186</v>
      </c>
      <c r="S126" s="11" t="s">
        <v>18</v>
      </c>
      <c r="T126" s="103"/>
      <c r="U126" s="103"/>
      <c r="V126" s="103"/>
      <c r="W126" s="105">
        <v>1172.5999999999999</v>
      </c>
      <c r="X126" s="105">
        <v>1172.5999999999999</v>
      </c>
      <c r="Y126" s="105">
        <v>1172.5999999999999</v>
      </c>
      <c r="Z126" s="105">
        <v>1172.5999999999999</v>
      </c>
      <c r="AA126" s="105">
        <f>Y126+X126+W126+Z126</f>
        <v>4690.3999999999996</v>
      </c>
      <c r="AB126" s="11">
        <v>2027</v>
      </c>
      <c r="AC126" s="12"/>
    </row>
    <row r="127" spans="1:29" s="9" customFormat="1" ht="174.75" customHeight="1" x14ac:dyDescent="0.3">
      <c r="A127" s="32"/>
      <c r="B127" s="32"/>
      <c r="C127" s="32"/>
      <c r="D127" s="33"/>
      <c r="E127" s="33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  <c r="Q127" s="32"/>
      <c r="R127" s="121" t="s">
        <v>187</v>
      </c>
      <c r="S127" s="122" t="s">
        <v>39</v>
      </c>
      <c r="T127" s="100"/>
      <c r="U127" s="100"/>
      <c r="V127" s="100"/>
      <c r="W127" s="100">
        <v>326</v>
      </c>
      <c r="X127" s="100">
        <v>255</v>
      </c>
      <c r="Y127" s="100">
        <v>255</v>
      </c>
      <c r="Z127" s="100">
        <v>255</v>
      </c>
      <c r="AA127" s="85">
        <f>Y127+X127+W127+Z127</f>
        <v>1091</v>
      </c>
      <c r="AB127" s="11">
        <v>2027</v>
      </c>
      <c r="AC127" s="12"/>
    </row>
    <row r="128" spans="1:29" s="117" customFormat="1" ht="176.25" customHeight="1" x14ac:dyDescent="0.3">
      <c r="A128" s="32"/>
      <c r="B128" s="32"/>
      <c r="C128" s="32"/>
      <c r="D128" s="33"/>
      <c r="E128" s="33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  <c r="Q128" s="32"/>
      <c r="R128" s="77" t="s">
        <v>188</v>
      </c>
      <c r="S128" s="11" t="s">
        <v>26</v>
      </c>
      <c r="T128" s="100"/>
      <c r="U128" s="100"/>
      <c r="V128" s="100"/>
      <c r="W128" s="100">
        <v>1</v>
      </c>
      <c r="X128" s="100">
        <v>1</v>
      </c>
      <c r="Y128" s="100">
        <v>1</v>
      </c>
      <c r="Z128" s="100">
        <v>1</v>
      </c>
      <c r="AA128" s="85">
        <v>1</v>
      </c>
      <c r="AB128" s="11">
        <v>2027</v>
      </c>
      <c r="AC128" s="116"/>
    </row>
    <row r="129" spans="1:29" s="117" customFormat="1" ht="175.5" customHeight="1" x14ac:dyDescent="0.3">
      <c r="A129" s="32"/>
      <c r="B129" s="32"/>
      <c r="C129" s="32"/>
      <c r="D129" s="33"/>
      <c r="E129" s="33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  <c r="Q129" s="32"/>
      <c r="R129" s="113" t="s">
        <v>189</v>
      </c>
      <c r="S129" s="11" t="s">
        <v>21</v>
      </c>
      <c r="T129" s="100"/>
      <c r="U129" s="100"/>
      <c r="V129" s="100"/>
      <c r="W129" s="100">
        <v>750</v>
      </c>
      <c r="X129" s="100">
        <v>300</v>
      </c>
      <c r="Y129" s="100">
        <v>300</v>
      </c>
      <c r="Z129" s="100">
        <v>300</v>
      </c>
      <c r="AA129" s="85">
        <f>Y129+X129+W129+Z129</f>
        <v>1650</v>
      </c>
      <c r="AB129" s="11">
        <v>2027</v>
      </c>
      <c r="AC129" s="116"/>
    </row>
    <row r="130" spans="1:29" s="117" customFormat="1" ht="99.75" customHeight="1" x14ac:dyDescent="0.3">
      <c r="A130" s="32" t="s">
        <v>14</v>
      </c>
      <c r="B130" s="32" t="s">
        <v>15</v>
      </c>
      <c r="C130" s="32" t="s">
        <v>15</v>
      </c>
      <c r="D130" s="33" t="s">
        <v>15</v>
      </c>
      <c r="E130" s="33" t="s">
        <v>14</v>
      </c>
      <c r="F130" s="33" t="s">
        <v>14</v>
      </c>
      <c r="G130" s="33" t="s">
        <v>16</v>
      </c>
      <c r="H130" s="33" t="s">
        <v>14</v>
      </c>
      <c r="I130" s="32" t="s">
        <v>16</v>
      </c>
      <c r="J130" s="32" t="s">
        <v>15</v>
      </c>
      <c r="K130" s="32" t="s">
        <v>14</v>
      </c>
      <c r="L130" s="32" t="s">
        <v>45</v>
      </c>
      <c r="M130" s="32" t="s">
        <v>42</v>
      </c>
      <c r="N130" s="32" t="s">
        <v>42</v>
      </c>
      <c r="O130" s="32" t="s">
        <v>42</v>
      </c>
      <c r="P130" s="32" t="s">
        <v>42</v>
      </c>
      <c r="Q130" s="32" t="s">
        <v>42</v>
      </c>
      <c r="R130" s="113" t="s">
        <v>197</v>
      </c>
      <c r="S130" s="11" t="s">
        <v>18</v>
      </c>
      <c r="T130" s="100"/>
      <c r="U130" s="100"/>
      <c r="V130" s="100"/>
      <c r="W130" s="105">
        <v>2605.3000000000002</v>
      </c>
      <c r="X130" s="105">
        <v>4227.8</v>
      </c>
      <c r="Y130" s="105">
        <v>4227.8</v>
      </c>
      <c r="Z130" s="105">
        <v>4227.8</v>
      </c>
      <c r="AA130" s="105">
        <f>W130+X130+Y130+Z130</f>
        <v>15288.7</v>
      </c>
      <c r="AB130" s="11">
        <v>2027</v>
      </c>
      <c r="AC130" s="116"/>
    </row>
    <row r="131" spans="1:29" s="117" customFormat="1" ht="119.25" customHeight="1" x14ac:dyDescent="0.3">
      <c r="A131" s="32"/>
      <c r="B131" s="32"/>
      <c r="C131" s="32"/>
      <c r="D131" s="33"/>
      <c r="E131" s="33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  <c r="Q131" s="32"/>
      <c r="R131" s="113" t="s">
        <v>198</v>
      </c>
      <c r="S131" s="11" t="s">
        <v>39</v>
      </c>
      <c r="T131" s="100"/>
      <c r="U131" s="100"/>
      <c r="V131" s="100"/>
      <c r="W131" s="100">
        <v>236</v>
      </c>
      <c r="X131" s="100">
        <v>515</v>
      </c>
      <c r="Y131" s="100">
        <v>515</v>
      </c>
      <c r="Z131" s="100">
        <v>515</v>
      </c>
      <c r="AA131" s="85">
        <f>W131+X131+Y131+Z131</f>
        <v>1781</v>
      </c>
      <c r="AB131" s="11">
        <v>2027</v>
      </c>
      <c r="AC131" s="116"/>
    </row>
    <row r="132" spans="1:29" s="9" customFormat="1" ht="59.25" customHeight="1" x14ac:dyDescent="0.3">
      <c r="A132" s="80" t="s">
        <v>14</v>
      </c>
      <c r="B132" s="80" t="s">
        <v>14</v>
      </c>
      <c r="C132" s="80" t="s">
        <v>14</v>
      </c>
      <c r="D132" s="81" t="s">
        <v>15</v>
      </c>
      <c r="E132" s="81" t="s">
        <v>14</v>
      </c>
      <c r="F132" s="81" t="s">
        <v>14</v>
      </c>
      <c r="G132" s="81" t="s">
        <v>20</v>
      </c>
      <c r="H132" s="81" t="s">
        <v>14</v>
      </c>
      <c r="I132" s="80" t="s">
        <v>16</v>
      </c>
      <c r="J132" s="80" t="s">
        <v>22</v>
      </c>
      <c r="K132" s="80" t="s">
        <v>14</v>
      </c>
      <c r="L132" s="80" t="s">
        <v>14</v>
      </c>
      <c r="M132" s="80" t="s">
        <v>14</v>
      </c>
      <c r="N132" s="80" t="s">
        <v>14</v>
      </c>
      <c r="O132" s="80" t="s">
        <v>14</v>
      </c>
      <c r="P132" s="80" t="s">
        <v>14</v>
      </c>
      <c r="Q132" s="80" t="s">
        <v>14</v>
      </c>
      <c r="R132" s="73" t="s">
        <v>25</v>
      </c>
      <c r="S132" s="74" t="s">
        <v>18</v>
      </c>
      <c r="T132" s="75">
        <f t="shared" ref="T132:Z132" si="15">T133+T148</f>
        <v>364.1</v>
      </c>
      <c r="U132" s="75">
        <f t="shared" si="15"/>
        <v>511.70000000000005</v>
      </c>
      <c r="V132" s="75">
        <f t="shared" si="15"/>
        <v>495.79999999999995</v>
      </c>
      <c r="W132" s="75">
        <f t="shared" si="15"/>
        <v>606.79999999999995</v>
      </c>
      <c r="X132" s="75">
        <f t="shared" si="15"/>
        <v>525.4</v>
      </c>
      <c r="Y132" s="75">
        <f t="shared" si="15"/>
        <v>525.4</v>
      </c>
      <c r="Z132" s="75">
        <f t="shared" si="15"/>
        <v>525.4</v>
      </c>
      <c r="AA132" s="75">
        <f>Y132+X132+W132+V132+U132+T132+Z132</f>
        <v>3554.5999999999995</v>
      </c>
      <c r="AB132" s="74">
        <v>2027</v>
      </c>
      <c r="AC132" s="10"/>
    </row>
    <row r="133" spans="1:29" s="9" customFormat="1" ht="79.5" customHeight="1" x14ac:dyDescent="0.3">
      <c r="A133" s="80" t="s">
        <v>14</v>
      </c>
      <c r="B133" s="80" t="s">
        <v>14</v>
      </c>
      <c r="C133" s="80" t="s">
        <v>14</v>
      </c>
      <c r="D133" s="81" t="s">
        <v>15</v>
      </c>
      <c r="E133" s="81" t="s">
        <v>14</v>
      </c>
      <c r="F133" s="81" t="s">
        <v>14</v>
      </c>
      <c r="G133" s="81" t="s">
        <v>20</v>
      </c>
      <c r="H133" s="81" t="s">
        <v>14</v>
      </c>
      <c r="I133" s="80" t="s">
        <v>16</v>
      </c>
      <c r="J133" s="80" t="s">
        <v>22</v>
      </c>
      <c r="K133" s="80" t="s">
        <v>14</v>
      </c>
      <c r="L133" s="80" t="s">
        <v>15</v>
      </c>
      <c r="M133" s="80" t="s">
        <v>14</v>
      </c>
      <c r="N133" s="80" t="s">
        <v>14</v>
      </c>
      <c r="O133" s="80" t="s">
        <v>14</v>
      </c>
      <c r="P133" s="80" t="s">
        <v>14</v>
      </c>
      <c r="Q133" s="80" t="s">
        <v>14</v>
      </c>
      <c r="R133" s="82" t="s">
        <v>102</v>
      </c>
      <c r="S133" s="83" t="s">
        <v>18</v>
      </c>
      <c r="T133" s="84">
        <f t="shared" ref="T133" si="16">T137+T141+T144</f>
        <v>162.1</v>
      </c>
      <c r="U133" s="84">
        <f>U135+U141+U144</f>
        <v>252.1</v>
      </c>
      <c r="V133" s="84">
        <f t="shared" ref="V133:Z133" si="17">V135+V141+V144</f>
        <v>162.1</v>
      </c>
      <c r="W133" s="84">
        <f t="shared" si="17"/>
        <v>273.10000000000002</v>
      </c>
      <c r="X133" s="84">
        <f t="shared" si="17"/>
        <v>191.7</v>
      </c>
      <c r="Y133" s="84">
        <f t="shared" si="17"/>
        <v>191.7</v>
      </c>
      <c r="Z133" s="84">
        <f t="shared" si="17"/>
        <v>191.7</v>
      </c>
      <c r="AA133" s="84">
        <f>Y133+X133+W133+V133+U133+T133+Z133</f>
        <v>1424.5</v>
      </c>
      <c r="AB133" s="83">
        <v>2027</v>
      </c>
      <c r="AC133" s="10"/>
    </row>
    <row r="134" spans="1:29" s="9" customFormat="1" ht="78.75" customHeight="1" x14ac:dyDescent="0.3">
      <c r="A134" s="32"/>
      <c r="B134" s="32"/>
      <c r="C134" s="32"/>
      <c r="D134" s="33"/>
      <c r="E134" s="33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  <c r="Q134" s="32"/>
      <c r="R134" s="78" t="s">
        <v>103</v>
      </c>
      <c r="S134" s="11" t="s">
        <v>19</v>
      </c>
      <c r="T134" s="114">
        <v>41.6</v>
      </c>
      <c r="U134" s="114">
        <v>41.6</v>
      </c>
      <c r="V134" s="114">
        <v>41.6</v>
      </c>
      <c r="W134" s="114">
        <v>41.6</v>
      </c>
      <c r="X134" s="114">
        <v>41.6</v>
      </c>
      <c r="Y134" s="88">
        <v>41.6</v>
      </c>
      <c r="Z134" s="88">
        <v>41.6</v>
      </c>
      <c r="AA134" s="88">
        <v>41.6</v>
      </c>
      <c r="AB134" s="11">
        <v>2027</v>
      </c>
      <c r="AC134" s="10"/>
    </row>
    <row r="135" spans="1:29" s="9" customFormat="1" ht="60" customHeight="1" x14ac:dyDescent="0.3">
      <c r="A135" s="32" t="s">
        <v>14</v>
      </c>
      <c r="B135" s="32" t="s">
        <v>14</v>
      </c>
      <c r="C135" s="32" t="s">
        <v>14</v>
      </c>
      <c r="D135" s="33" t="s">
        <v>15</v>
      </c>
      <c r="E135" s="33" t="s">
        <v>14</v>
      </c>
      <c r="F135" s="33" t="s">
        <v>14</v>
      </c>
      <c r="G135" s="33" t="s">
        <v>20</v>
      </c>
      <c r="H135" s="33" t="s">
        <v>14</v>
      </c>
      <c r="I135" s="32" t="s">
        <v>16</v>
      </c>
      <c r="J135" s="32" t="s">
        <v>22</v>
      </c>
      <c r="K135" s="32" t="s">
        <v>14</v>
      </c>
      <c r="L135" s="32" t="s">
        <v>15</v>
      </c>
      <c r="M135" s="32" t="s">
        <v>42</v>
      </c>
      <c r="N135" s="32" t="s">
        <v>42</v>
      </c>
      <c r="O135" s="32" t="s">
        <v>42</v>
      </c>
      <c r="P135" s="32" t="s">
        <v>42</v>
      </c>
      <c r="Q135" s="32" t="s">
        <v>42</v>
      </c>
      <c r="R135" s="77" t="s">
        <v>104</v>
      </c>
      <c r="S135" s="11" t="s">
        <v>18</v>
      </c>
      <c r="T135" s="89">
        <v>162.1</v>
      </c>
      <c r="U135" s="89">
        <f>U137+U139</f>
        <v>252.1</v>
      </c>
      <c r="V135" s="89">
        <f t="shared" ref="V135:W135" si="18">V137+V139</f>
        <v>162.1</v>
      </c>
      <c r="W135" s="89">
        <f t="shared" si="18"/>
        <v>273.10000000000002</v>
      </c>
      <c r="X135" s="89">
        <v>191.7</v>
      </c>
      <c r="Y135" s="89">
        <v>191.7</v>
      </c>
      <c r="Z135" s="89">
        <v>191.7</v>
      </c>
      <c r="AA135" s="79">
        <f>Y135+X135+W135+V135+U135+T135+Z135</f>
        <v>1424.5</v>
      </c>
      <c r="AB135" s="11">
        <v>2027</v>
      </c>
      <c r="AC135" s="10"/>
    </row>
    <row r="136" spans="1:29" s="9" customFormat="1" ht="41.25" customHeight="1" x14ac:dyDescent="0.3">
      <c r="A136" s="32"/>
      <c r="B136" s="32"/>
      <c r="C136" s="32"/>
      <c r="D136" s="33"/>
      <c r="E136" s="33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  <c r="Q136" s="32"/>
      <c r="R136" s="77" t="s">
        <v>105</v>
      </c>
      <c r="S136" s="11" t="s">
        <v>40</v>
      </c>
      <c r="T136" s="65">
        <f>T138+T140</f>
        <v>3</v>
      </c>
      <c r="U136" s="11">
        <f>U138+U140</f>
        <v>4</v>
      </c>
      <c r="V136" s="11">
        <f t="shared" ref="V136:Y136" si="19">V138+V140</f>
        <v>3</v>
      </c>
      <c r="W136" s="11">
        <f t="shared" si="19"/>
        <v>5</v>
      </c>
      <c r="X136" s="11">
        <f t="shared" si="19"/>
        <v>3</v>
      </c>
      <c r="Y136" s="11">
        <f t="shared" si="19"/>
        <v>3</v>
      </c>
      <c r="Z136" s="11">
        <v>3</v>
      </c>
      <c r="AA136" s="85">
        <f>Y136+X136+W136+V136+U136+T136+Z136</f>
        <v>24</v>
      </c>
      <c r="AB136" s="11">
        <v>2027</v>
      </c>
      <c r="AC136" s="10"/>
    </row>
    <row r="137" spans="1:29" s="9" customFormat="1" ht="57.75" customHeight="1" x14ac:dyDescent="0.3">
      <c r="A137" s="32" t="s">
        <v>14</v>
      </c>
      <c r="B137" s="32" t="s">
        <v>16</v>
      </c>
      <c r="C137" s="32" t="s">
        <v>20</v>
      </c>
      <c r="D137" s="33" t="s">
        <v>15</v>
      </c>
      <c r="E137" s="33" t="s">
        <v>14</v>
      </c>
      <c r="F137" s="33" t="s">
        <v>14</v>
      </c>
      <c r="G137" s="33" t="s">
        <v>20</v>
      </c>
      <c r="H137" s="33" t="s">
        <v>14</v>
      </c>
      <c r="I137" s="32" t="s">
        <v>16</v>
      </c>
      <c r="J137" s="32" t="s">
        <v>22</v>
      </c>
      <c r="K137" s="32" t="s">
        <v>14</v>
      </c>
      <c r="L137" s="32" t="s">
        <v>15</v>
      </c>
      <c r="M137" s="32" t="s">
        <v>42</v>
      </c>
      <c r="N137" s="32" t="s">
        <v>42</v>
      </c>
      <c r="O137" s="32" t="s">
        <v>42</v>
      </c>
      <c r="P137" s="32" t="s">
        <v>42</v>
      </c>
      <c r="Q137" s="32" t="s">
        <v>42</v>
      </c>
      <c r="R137" s="77" t="s">
        <v>104</v>
      </c>
      <c r="S137" s="11" t="s">
        <v>18</v>
      </c>
      <c r="T137" s="89">
        <v>162.1</v>
      </c>
      <c r="U137" s="89">
        <v>162.1</v>
      </c>
      <c r="V137" s="89">
        <v>162.1</v>
      </c>
      <c r="W137" s="89">
        <v>273.10000000000002</v>
      </c>
      <c r="X137" s="89">
        <v>191.7</v>
      </c>
      <c r="Y137" s="89">
        <v>191.7</v>
      </c>
      <c r="Z137" s="89">
        <v>191.7</v>
      </c>
      <c r="AA137" s="79">
        <f>Y137+X137+W137+V137+U137+T137+Z137</f>
        <v>1334.5</v>
      </c>
      <c r="AB137" s="11">
        <v>2027</v>
      </c>
      <c r="AC137" s="10"/>
    </row>
    <row r="138" spans="1:29" s="9" customFormat="1" ht="79.5" customHeight="1" x14ac:dyDescent="0.3">
      <c r="A138" s="32"/>
      <c r="B138" s="32"/>
      <c r="C138" s="32"/>
      <c r="D138" s="33"/>
      <c r="E138" s="33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  <c r="Q138" s="32"/>
      <c r="R138" s="77" t="s">
        <v>106</v>
      </c>
      <c r="S138" s="11" t="s">
        <v>40</v>
      </c>
      <c r="T138" s="65">
        <v>3</v>
      </c>
      <c r="U138" s="11">
        <v>3</v>
      </c>
      <c r="V138" s="11">
        <v>3</v>
      </c>
      <c r="W138" s="11">
        <v>5</v>
      </c>
      <c r="X138" s="11">
        <v>3</v>
      </c>
      <c r="Y138" s="11">
        <v>3</v>
      </c>
      <c r="Z138" s="11">
        <v>3</v>
      </c>
      <c r="AA138" s="85">
        <f>Y138+X138+W138+V138+U138+T138+Z138</f>
        <v>23</v>
      </c>
      <c r="AB138" s="11">
        <v>2027</v>
      </c>
      <c r="AC138" s="10"/>
    </row>
    <row r="139" spans="1:29" s="9" customFormat="1" ht="58.5" customHeight="1" x14ac:dyDescent="0.3">
      <c r="A139" s="32" t="s">
        <v>14</v>
      </c>
      <c r="B139" s="32" t="s">
        <v>14</v>
      </c>
      <c r="C139" s="32" t="s">
        <v>45</v>
      </c>
      <c r="D139" s="33" t="s">
        <v>15</v>
      </c>
      <c r="E139" s="33" t="s">
        <v>14</v>
      </c>
      <c r="F139" s="33" t="s">
        <v>14</v>
      </c>
      <c r="G139" s="33" t="s">
        <v>20</v>
      </c>
      <c r="H139" s="33" t="s">
        <v>14</v>
      </c>
      <c r="I139" s="32" t="s">
        <v>16</v>
      </c>
      <c r="J139" s="32" t="s">
        <v>22</v>
      </c>
      <c r="K139" s="32" t="s">
        <v>14</v>
      </c>
      <c r="L139" s="32" t="s">
        <v>15</v>
      </c>
      <c r="M139" s="32" t="s">
        <v>42</v>
      </c>
      <c r="N139" s="32" t="s">
        <v>42</v>
      </c>
      <c r="O139" s="32" t="s">
        <v>42</v>
      </c>
      <c r="P139" s="32" t="s">
        <v>42</v>
      </c>
      <c r="Q139" s="32" t="s">
        <v>42</v>
      </c>
      <c r="R139" s="77" t="s">
        <v>104</v>
      </c>
      <c r="S139" s="11" t="s">
        <v>18</v>
      </c>
      <c r="T139" s="89"/>
      <c r="U139" s="89">
        <v>90</v>
      </c>
      <c r="V139" s="89"/>
      <c r="W139" s="89"/>
      <c r="X139" s="89"/>
      <c r="Y139" s="89"/>
      <c r="Z139" s="89"/>
      <c r="AA139" s="79">
        <f t="shared" ref="AA139:AA145" si="20">Y139+X139+W139+V139+U139+T139</f>
        <v>90</v>
      </c>
      <c r="AB139" s="11">
        <v>2022</v>
      </c>
      <c r="AC139" s="10"/>
    </row>
    <row r="140" spans="1:29" s="9" customFormat="1" ht="58.5" customHeight="1" x14ac:dyDescent="0.3">
      <c r="A140" s="32"/>
      <c r="B140" s="32"/>
      <c r="C140" s="32"/>
      <c r="D140" s="33"/>
      <c r="E140" s="33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  <c r="Q140" s="32"/>
      <c r="R140" s="77" t="s">
        <v>107</v>
      </c>
      <c r="S140" s="11" t="s">
        <v>40</v>
      </c>
      <c r="T140" s="65"/>
      <c r="U140" s="11">
        <v>1</v>
      </c>
      <c r="V140" s="11"/>
      <c r="W140" s="11"/>
      <c r="X140" s="11"/>
      <c r="Y140" s="11"/>
      <c r="Z140" s="11"/>
      <c r="AA140" s="85">
        <f t="shared" si="20"/>
        <v>1</v>
      </c>
      <c r="AB140" s="11">
        <v>2022</v>
      </c>
      <c r="AC140" s="10"/>
    </row>
    <row r="141" spans="1:29" s="9" customFormat="1" ht="75.75" customHeight="1" x14ac:dyDescent="0.3">
      <c r="A141" s="32" t="s">
        <v>14</v>
      </c>
      <c r="B141" s="32" t="s">
        <v>15</v>
      </c>
      <c r="C141" s="32" t="s">
        <v>15</v>
      </c>
      <c r="D141" s="33" t="s">
        <v>15</v>
      </c>
      <c r="E141" s="33" t="s">
        <v>14</v>
      </c>
      <c r="F141" s="33" t="s">
        <v>14</v>
      </c>
      <c r="G141" s="33" t="s">
        <v>20</v>
      </c>
      <c r="H141" s="33" t="s">
        <v>14</v>
      </c>
      <c r="I141" s="32" t="s">
        <v>16</v>
      </c>
      <c r="J141" s="32" t="s">
        <v>22</v>
      </c>
      <c r="K141" s="32" t="s">
        <v>14</v>
      </c>
      <c r="L141" s="32" t="s">
        <v>15</v>
      </c>
      <c r="M141" s="32" t="s">
        <v>42</v>
      </c>
      <c r="N141" s="32" t="s">
        <v>42</v>
      </c>
      <c r="O141" s="32" t="s">
        <v>42</v>
      </c>
      <c r="P141" s="32" t="s">
        <v>42</v>
      </c>
      <c r="Q141" s="32" t="s">
        <v>42</v>
      </c>
      <c r="R141" s="78" t="s">
        <v>108</v>
      </c>
      <c r="S141" s="11" t="s">
        <v>18</v>
      </c>
      <c r="T141" s="89"/>
      <c r="U141" s="88"/>
      <c r="V141" s="88"/>
      <c r="W141" s="88"/>
      <c r="X141" s="88"/>
      <c r="Y141" s="88"/>
      <c r="Z141" s="88"/>
      <c r="AA141" s="79">
        <f t="shared" si="20"/>
        <v>0</v>
      </c>
      <c r="AB141" s="11">
        <v>2027</v>
      </c>
      <c r="AC141" s="10"/>
    </row>
    <row r="142" spans="1:29" s="9" customFormat="1" ht="56.25" customHeight="1" x14ac:dyDescent="0.3">
      <c r="A142" s="32"/>
      <c r="B142" s="32"/>
      <c r="C142" s="32"/>
      <c r="D142" s="33"/>
      <c r="E142" s="33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  <c r="Q142" s="32"/>
      <c r="R142" s="77" t="s">
        <v>109</v>
      </c>
      <c r="S142" s="11" t="s">
        <v>40</v>
      </c>
      <c r="T142" s="65"/>
      <c r="U142" s="11"/>
      <c r="V142" s="11"/>
      <c r="W142" s="11"/>
      <c r="X142" s="11"/>
      <c r="Y142" s="11"/>
      <c r="Z142" s="11"/>
      <c r="AA142" s="85">
        <f t="shared" si="20"/>
        <v>0</v>
      </c>
      <c r="AB142" s="11">
        <v>2027</v>
      </c>
      <c r="AC142" s="10"/>
    </row>
    <row r="143" spans="1:29" s="9" customFormat="1" ht="41.25" customHeight="1" x14ac:dyDescent="0.3">
      <c r="A143" s="32"/>
      <c r="B143" s="32"/>
      <c r="C143" s="32"/>
      <c r="D143" s="33"/>
      <c r="E143" s="33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  <c r="Q143" s="32"/>
      <c r="R143" s="77" t="s">
        <v>110</v>
      </c>
      <c r="S143" s="11" t="s">
        <v>40</v>
      </c>
      <c r="T143" s="65"/>
      <c r="U143" s="11"/>
      <c r="V143" s="11"/>
      <c r="W143" s="11"/>
      <c r="X143" s="11"/>
      <c r="Y143" s="11"/>
      <c r="Z143" s="11"/>
      <c r="AA143" s="85">
        <f>Y143+X143+W143+V143+U143+T143</f>
        <v>0</v>
      </c>
      <c r="AB143" s="11">
        <v>2027</v>
      </c>
      <c r="AC143" s="10"/>
    </row>
    <row r="144" spans="1:29" s="9" customFormat="1" ht="98.25" customHeight="1" x14ac:dyDescent="0.3">
      <c r="A144" s="32" t="s">
        <v>14</v>
      </c>
      <c r="B144" s="32" t="s">
        <v>15</v>
      </c>
      <c r="C144" s="32" t="s">
        <v>14</v>
      </c>
      <c r="D144" s="33" t="s">
        <v>15</v>
      </c>
      <c r="E144" s="33" t="s">
        <v>14</v>
      </c>
      <c r="F144" s="33" t="s">
        <v>14</v>
      </c>
      <c r="G144" s="33" t="s">
        <v>20</v>
      </c>
      <c r="H144" s="33" t="s">
        <v>14</v>
      </c>
      <c r="I144" s="32" t="s">
        <v>16</v>
      </c>
      <c r="J144" s="32" t="s">
        <v>22</v>
      </c>
      <c r="K144" s="32" t="s">
        <v>14</v>
      </c>
      <c r="L144" s="32" t="s">
        <v>15</v>
      </c>
      <c r="M144" s="32" t="s">
        <v>42</v>
      </c>
      <c r="N144" s="32" t="s">
        <v>42</v>
      </c>
      <c r="O144" s="32" t="s">
        <v>42</v>
      </c>
      <c r="P144" s="32" t="s">
        <v>42</v>
      </c>
      <c r="Q144" s="32" t="s">
        <v>42</v>
      </c>
      <c r="R144" s="77" t="s">
        <v>111</v>
      </c>
      <c r="S144" s="11" t="s">
        <v>18</v>
      </c>
      <c r="T144" s="79"/>
      <c r="U144" s="79"/>
      <c r="V144" s="79"/>
      <c r="W144" s="79"/>
      <c r="X144" s="79"/>
      <c r="Y144" s="79"/>
      <c r="Z144" s="79"/>
      <c r="AA144" s="79">
        <f t="shared" si="20"/>
        <v>0</v>
      </c>
      <c r="AB144" s="11">
        <v>2027</v>
      </c>
      <c r="AC144" s="10"/>
    </row>
    <row r="145" spans="1:30" s="9" customFormat="1" ht="39" customHeight="1" x14ac:dyDescent="0.3">
      <c r="A145" s="32"/>
      <c r="B145" s="32"/>
      <c r="C145" s="32"/>
      <c r="D145" s="33"/>
      <c r="E145" s="33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  <c r="Q145" s="32"/>
      <c r="R145" s="77" t="s">
        <v>112</v>
      </c>
      <c r="S145" s="11" t="s">
        <v>40</v>
      </c>
      <c r="T145" s="11"/>
      <c r="U145" s="11"/>
      <c r="V145" s="11"/>
      <c r="W145" s="11"/>
      <c r="X145" s="11"/>
      <c r="Y145" s="11"/>
      <c r="Z145" s="11"/>
      <c r="AA145" s="128">
        <f t="shared" si="20"/>
        <v>0</v>
      </c>
      <c r="AB145" s="11">
        <v>2027</v>
      </c>
      <c r="AC145" s="10"/>
    </row>
    <row r="146" spans="1:30" s="9" customFormat="1" ht="78.75" customHeight="1" x14ac:dyDescent="0.3">
      <c r="A146" s="32"/>
      <c r="B146" s="32"/>
      <c r="C146" s="32"/>
      <c r="D146" s="33"/>
      <c r="E146" s="33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  <c r="Q146" s="32"/>
      <c r="R146" s="78" t="s">
        <v>113</v>
      </c>
      <c r="S146" s="11" t="s">
        <v>26</v>
      </c>
      <c r="T146" s="99">
        <v>1</v>
      </c>
      <c r="U146" s="99">
        <v>1</v>
      </c>
      <c r="V146" s="99">
        <v>1</v>
      </c>
      <c r="W146" s="99">
        <v>1</v>
      </c>
      <c r="X146" s="99">
        <v>1</v>
      </c>
      <c r="Y146" s="99">
        <v>1</v>
      </c>
      <c r="Z146" s="99">
        <v>1</v>
      </c>
      <c r="AA146" s="99">
        <v>1</v>
      </c>
      <c r="AB146" s="11">
        <v>2027</v>
      </c>
      <c r="AC146" s="10"/>
    </row>
    <row r="147" spans="1:30" s="9" customFormat="1" ht="38.25" customHeight="1" x14ac:dyDescent="0.3">
      <c r="A147" s="32"/>
      <c r="B147" s="32"/>
      <c r="C147" s="32"/>
      <c r="D147" s="33"/>
      <c r="E147" s="33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  <c r="Q147" s="32"/>
      <c r="R147" s="77" t="s">
        <v>114</v>
      </c>
      <c r="S147" s="11" t="s">
        <v>21</v>
      </c>
      <c r="T147" s="11">
        <v>4</v>
      </c>
      <c r="U147" s="11">
        <v>4</v>
      </c>
      <c r="V147" s="11">
        <v>4</v>
      </c>
      <c r="W147" s="11">
        <v>4</v>
      </c>
      <c r="X147" s="11">
        <v>4</v>
      </c>
      <c r="Y147" s="11">
        <v>4</v>
      </c>
      <c r="Z147" s="11">
        <v>4</v>
      </c>
      <c r="AA147" s="85">
        <f>Y147+X147+W147+V147+U147+T147+Z147</f>
        <v>28</v>
      </c>
      <c r="AB147" s="11">
        <v>2027</v>
      </c>
      <c r="AC147" s="10"/>
    </row>
    <row r="148" spans="1:30" s="9" customFormat="1" ht="41.25" customHeight="1" x14ac:dyDescent="0.3">
      <c r="A148" s="80" t="s">
        <v>14</v>
      </c>
      <c r="B148" s="80" t="s">
        <v>14</v>
      </c>
      <c r="C148" s="80" t="s">
        <v>14</v>
      </c>
      <c r="D148" s="81" t="s">
        <v>15</v>
      </c>
      <c r="E148" s="81" t="s">
        <v>14</v>
      </c>
      <c r="F148" s="81" t="s">
        <v>14</v>
      </c>
      <c r="G148" s="81" t="s">
        <v>20</v>
      </c>
      <c r="H148" s="81" t="s">
        <v>14</v>
      </c>
      <c r="I148" s="80" t="s">
        <v>16</v>
      </c>
      <c r="J148" s="80" t="s">
        <v>22</v>
      </c>
      <c r="K148" s="80" t="s">
        <v>14</v>
      </c>
      <c r="L148" s="80" t="s">
        <v>22</v>
      </c>
      <c r="M148" s="80" t="s">
        <v>14</v>
      </c>
      <c r="N148" s="80" t="s">
        <v>14</v>
      </c>
      <c r="O148" s="80" t="s">
        <v>14</v>
      </c>
      <c r="P148" s="80" t="s">
        <v>14</v>
      </c>
      <c r="Q148" s="80" t="s">
        <v>14</v>
      </c>
      <c r="R148" s="82" t="s">
        <v>115</v>
      </c>
      <c r="S148" s="83" t="s">
        <v>18</v>
      </c>
      <c r="T148" s="84">
        <f>T151+T153+T159+T162</f>
        <v>202</v>
      </c>
      <c r="U148" s="84">
        <f>U151+U153+U159+U162</f>
        <v>259.60000000000002</v>
      </c>
      <c r="V148" s="84">
        <f>V151+V153+V155+V159+V162</f>
        <v>333.7</v>
      </c>
      <c r="W148" s="84">
        <f t="shared" ref="W148:X148" si="21">W151+W153+W155+W159+W162</f>
        <v>333.7</v>
      </c>
      <c r="X148" s="84">
        <f t="shared" si="21"/>
        <v>333.7</v>
      </c>
      <c r="Y148" s="84">
        <f t="shared" ref="Y148:Z148" si="22">Y151+Y153+Y155+Y159+Y162</f>
        <v>333.7</v>
      </c>
      <c r="Z148" s="84">
        <f t="shared" si="22"/>
        <v>333.7</v>
      </c>
      <c r="AA148" s="84">
        <f>Y148+X148+W148+V148+U148+T148+Z148</f>
        <v>2130.1</v>
      </c>
      <c r="AB148" s="83">
        <v>2027</v>
      </c>
      <c r="AC148" s="10"/>
    </row>
    <row r="149" spans="1:30" s="9" customFormat="1" ht="64.5" customHeight="1" x14ac:dyDescent="0.3">
      <c r="A149" s="32"/>
      <c r="B149" s="32"/>
      <c r="C149" s="32"/>
      <c r="D149" s="33"/>
      <c r="E149" s="33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  <c r="Q149" s="32"/>
      <c r="R149" s="77" t="s">
        <v>116</v>
      </c>
      <c r="S149" s="11" t="s">
        <v>39</v>
      </c>
      <c r="T149" s="11">
        <v>49.2</v>
      </c>
      <c r="U149" s="11">
        <v>47.3</v>
      </c>
      <c r="V149" s="11">
        <v>51.8</v>
      </c>
      <c r="W149" s="11">
        <v>49.5</v>
      </c>
      <c r="X149" s="11">
        <v>42.8</v>
      </c>
      <c r="Y149" s="88">
        <v>42.8</v>
      </c>
      <c r="Z149" s="88">
        <v>42.8</v>
      </c>
      <c r="AA149" s="88">
        <v>42.8</v>
      </c>
      <c r="AB149" s="11">
        <v>2027</v>
      </c>
      <c r="AC149" s="10"/>
    </row>
    <row r="150" spans="1:30" s="9" customFormat="1" ht="59.25" customHeight="1" x14ac:dyDescent="0.3">
      <c r="A150" s="32"/>
      <c r="B150" s="32"/>
      <c r="C150" s="32"/>
      <c r="D150" s="33"/>
      <c r="E150" s="33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  <c r="Q150" s="32"/>
      <c r="R150" s="78" t="s">
        <v>117</v>
      </c>
      <c r="S150" s="11" t="s">
        <v>21</v>
      </c>
      <c r="T150" s="65">
        <v>12</v>
      </c>
      <c r="U150" s="11">
        <v>5</v>
      </c>
      <c r="V150" s="11">
        <v>3</v>
      </c>
      <c r="W150" s="11">
        <v>2</v>
      </c>
      <c r="X150" s="11">
        <v>2</v>
      </c>
      <c r="Y150" s="11">
        <v>2</v>
      </c>
      <c r="Z150" s="11">
        <v>2</v>
      </c>
      <c r="AA150" s="85">
        <v>2</v>
      </c>
      <c r="AB150" s="11">
        <v>2027</v>
      </c>
      <c r="AC150" s="12"/>
    </row>
    <row r="151" spans="1:30" s="9" customFormat="1" ht="59.25" customHeight="1" x14ac:dyDescent="0.3">
      <c r="A151" s="32" t="s">
        <v>14</v>
      </c>
      <c r="B151" s="32" t="s">
        <v>14</v>
      </c>
      <c r="C151" s="32" t="s">
        <v>22</v>
      </c>
      <c r="D151" s="33" t="s">
        <v>15</v>
      </c>
      <c r="E151" s="33" t="s">
        <v>14</v>
      </c>
      <c r="F151" s="33" t="s">
        <v>14</v>
      </c>
      <c r="G151" s="33" t="s">
        <v>20</v>
      </c>
      <c r="H151" s="33" t="s">
        <v>14</v>
      </c>
      <c r="I151" s="32" t="s">
        <v>16</v>
      </c>
      <c r="J151" s="32" t="s">
        <v>22</v>
      </c>
      <c r="K151" s="32" t="s">
        <v>14</v>
      </c>
      <c r="L151" s="115" t="s">
        <v>22</v>
      </c>
      <c r="M151" s="32" t="s">
        <v>42</v>
      </c>
      <c r="N151" s="32" t="s">
        <v>42</v>
      </c>
      <c r="O151" s="32" t="s">
        <v>42</v>
      </c>
      <c r="P151" s="32" t="s">
        <v>42</v>
      </c>
      <c r="Q151" s="32" t="s">
        <v>42</v>
      </c>
      <c r="R151" s="77" t="s">
        <v>118</v>
      </c>
      <c r="S151" s="11" t="s">
        <v>18</v>
      </c>
      <c r="T151" s="88">
        <v>87</v>
      </c>
      <c r="U151" s="88">
        <v>86.8</v>
      </c>
      <c r="V151" s="88">
        <v>66</v>
      </c>
      <c r="W151" s="88">
        <v>66</v>
      </c>
      <c r="X151" s="88">
        <v>64.599999999999994</v>
      </c>
      <c r="Y151" s="88">
        <v>64.599999999999994</v>
      </c>
      <c r="Z151" s="88">
        <v>64.599999999999994</v>
      </c>
      <c r="AA151" s="79">
        <f t="shared" ref="AA151:AA162" si="23">Y151+X151+W151+V151+U151+T151+Z151</f>
        <v>499.6</v>
      </c>
      <c r="AB151" s="11">
        <v>2027</v>
      </c>
      <c r="AC151" s="10"/>
    </row>
    <row r="152" spans="1:30" s="9" customFormat="1" ht="55.5" customHeight="1" x14ac:dyDescent="0.3">
      <c r="A152" s="32"/>
      <c r="B152" s="32"/>
      <c r="C152" s="32"/>
      <c r="D152" s="33"/>
      <c r="E152" s="33"/>
      <c r="F152" s="33"/>
      <c r="G152" s="33"/>
      <c r="H152" s="33"/>
      <c r="I152" s="32"/>
      <c r="J152" s="32"/>
      <c r="K152" s="32"/>
      <c r="L152" s="115"/>
      <c r="M152" s="32"/>
      <c r="N152" s="32"/>
      <c r="O152" s="32"/>
      <c r="P152" s="32"/>
      <c r="Q152" s="32"/>
      <c r="R152" s="77" t="s">
        <v>119</v>
      </c>
      <c r="S152" s="11" t="s">
        <v>27</v>
      </c>
      <c r="T152" s="11">
        <v>30</v>
      </c>
      <c r="U152" s="11">
        <v>28</v>
      </c>
      <c r="V152" s="11">
        <v>20</v>
      </c>
      <c r="W152" s="11">
        <v>17</v>
      </c>
      <c r="X152" s="11">
        <v>17</v>
      </c>
      <c r="Y152" s="11">
        <v>17</v>
      </c>
      <c r="Z152" s="11">
        <v>17</v>
      </c>
      <c r="AA152" s="85">
        <f t="shared" si="23"/>
        <v>146</v>
      </c>
      <c r="AB152" s="11">
        <v>2027</v>
      </c>
      <c r="AC152" s="10"/>
    </row>
    <row r="153" spans="1:30" s="9" customFormat="1" ht="57.75" customHeight="1" x14ac:dyDescent="0.3">
      <c r="A153" s="32" t="s">
        <v>14</v>
      </c>
      <c r="B153" s="32" t="s">
        <v>14</v>
      </c>
      <c r="C153" s="32" t="s">
        <v>22</v>
      </c>
      <c r="D153" s="33" t="s">
        <v>15</v>
      </c>
      <c r="E153" s="33" t="s">
        <v>14</v>
      </c>
      <c r="F153" s="33" t="s">
        <v>14</v>
      </c>
      <c r="G153" s="33" t="s">
        <v>20</v>
      </c>
      <c r="H153" s="33" t="s">
        <v>14</v>
      </c>
      <c r="I153" s="32" t="s">
        <v>16</v>
      </c>
      <c r="J153" s="32" t="s">
        <v>22</v>
      </c>
      <c r="K153" s="32" t="s">
        <v>14</v>
      </c>
      <c r="L153" s="115" t="s">
        <v>22</v>
      </c>
      <c r="M153" s="32" t="s">
        <v>42</v>
      </c>
      <c r="N153" s="32" t="s">
        <v>42</v>
      </c>
      <c r="O153" s="32" t="s">
        <v>42</v>
      </c>
      <c r="P153" s="32" t="s">
        <v>42</v>
      </c>
      <c r="Q153" s="32" t="s">
        <v>42</v>
      </c>
      <c r="R153" s="77" t="s">
        <v>120</v>
      </c>
      <c r="S153" s="11" t="s">
        <v>18</v>
      </c>
      <c r="T153" s="88"/>
      <c r="U153" s="88">
        <v>57.8</v>
      </c>
      <c r="V153" s="88">
        <v>62.7</v>
      </c>
      <c r="W153" s="88">
        <v>62.7</v>
      </c>
      <c r="X153" s="88">
        <v>64.099999999999994</v>
      </c>
      <c r="Y153" s="88">
        <v>64.099999999999994</v>
      </c>
      <c r="Z153" s="88">
        <v>64.099999999999994</v>
      </c>
      <c r="AA153" s="79">
        <f t="shared" si="23"/>
        <v>375.5</v>
      </c>
      <c r="AB153" s="11">
        <v>2027</v>
      </c>
      <c r="AC153" s="10"/>
    </row>
    <row r="154" spans="1:30" s="9" customFormat="1" ht="36.75" customHeight="1" x14ac:dyDescent="0.3">
      <c r="A154" s="32"/>
      <c r="B154" s="32"/>
      <c r="C154" s="32"/>
      <c r="D154" s="33"/>
      <c r="E154" s="33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  <c r="Q154" s="32"/>
      <c r="R154" s="77" t="s">
        <v>121</v>
      </c>
      <c r="S154" s="11" t="s">
        <v>39</v>
      </c>
      <c r="T154" s="11"/>
      <c r="U154" s="11">
        <v>105</v>
      </c>
      <c r="V154" s="11">
        <v>105</v>
      </c>
      <c r="W154" s="11">
        <v>105</v>
      </c>
      <c r="X154" s="11">
        <v>105</v>
      </c>
      <c r="Y154" s="11">
        <v>105</v>
      </c>
      <c r="Z154" s="11">
        <v>105</v>
      </c>
      <c r="AA154" s="85">
        <f t="shared" si="23"/>
        <v>630</v>
      </c>
      <c r="AB154" s="11">
        <v>2027</v>
      </c>
      <c r="AC154" s="10"/>
      <c r="AD154" s="7"/>
    </row>
    <row r="155" spans="1:30" s="9" customFormat="1" ht="99" customHeight="1" x14ac:dyDescent="0.3">
      <c r="A155" s="32" t="s">
        <v>14</v>
      </c>
      <c r="B155" s="32" t="s">
        <v>15</v>
      </c>
      <c r="C155" s="32" t="s">
        <v>14</v>
      </c>
      <c r="D155" s="33" t="s">
        <v>15</v>
      </c>
      <c r="E155" s="33" t="s">
        <v>14</v>
      </c>
      <c r="F155" s="33" t="s">
        <v>14</v>
      </c>
      <c r="G155" s="33" t="s">
        <v>20</v>
      </c>
      <c r="H155" s="33" t="s">
        <v>14</v>
      </c>
      <c r="I155" s="32" t="s">
        <v>16</v>
      </c>
      <c r="J155" s="32" t="s">
        <v>22</v>
      </c>
      <c r="K155" s="32" t="s">
        <v>14</v>
      </c>
      <c r="L155" s="32" t="s">
        <v>22</v>
      </c>
      <c r="M155" s="32" t="s">
        <v>42</v>
      </c>
      <c r="N155" s="32" t="s">
        <v>42</v>
      </c>
      <c r="O155" s="32" t="s">
        <v>42</v>
      </c>
      <c r="P155" s="32" t="s">
        <v>42</v>
      </c>
      <c r="Q155" s="32" t="s">
        <v>42</v>
      </c>
      <c r="R155" s="77" t="s">
        <v>193</v>
      </c>
      <c r="S155" s="11" t="s">
        <v>18</v>
      </c>
      <c r="T155" s="98"/>
      <c r="U155" s="79"/>
      <c r="V155" s="79">
        <v>90</v>
      </c>
      <c r="W155" s="79">
        <v>125</v>
      </c>
      <c r="X155" s="79">
        <v>125</v>
      </c>
      <c r="Y155" s="79">
        <v>125</v>
      </c>
      <c r="Z155" s="79">
        <v>125</v>
      </c>
      <c r="AA155" s="79">
        <f t="shared" si="23"/>
        <v>590</v>
      </c>
      <c r="AB155" s="11">
        <v>2027</v>
      </c>
      <c r="AC155" s="10"/>
    </row>
    <row r="156" spans="1:30" s="9" customFormat="1" ht="40.5" customHeight="1" x14ac:dyDescent="0.3">
      <c r="A156" s="32"/>
      <c r="B156" s="32"/>
      <c r="C156" s="32"/>
      <c r="D156" s="33"/>
      <c r="E156" s="33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  <c r="Q156" s="32"/>
      <c r="R156" s="77" t="s">
        <v>136</v>
      </c>
      <c r="S156" s="11" t="s">
        <v>39</v>
      </c>
      <c r="T156" s="11"/>
      <c r="U156" s="11"/>
      <c r="V156" s="11">
        <v>47</v>
      </c>
      <c r="W156" s="11">
        <v>47</v>
      </c>
      <c r="X156" s="11">
        <v>45</v>
      </c>
      <c r="Y156" s="11">
        <v>45</v>
      </c>
      <c r="Z156" s="11">
        <v>45</v>
      </c>
      <c r="AA156" s="85">
        <f t="shared" si="23"/>
        <v>229</v>
      </c>
      <c r="AB156" s="11">
        <v>2027</v>
      </c>
      <c r="AC156" s="12"/>
    </row>
    <row r="157" spans="1:30" s="9" customFormat="1" ht="57" customHeight="1" x14ac:dyDescent="0.3">
      <c r="A157" s="32"/>
      <c r="B157" s="32"/>
      <c r="C157" s="32"/>
      <c r="D157" s="33"/>
      <c r="E157" s="33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  <c r="Q157" s="32"/>
      <c r="R157" s="77" t="s">
        <v>137</v>
      </c>
      <c r="S157" s="11" t="s">
        <v>39</v>
      </c>
      <c r="T157" s="11"/>
      <c r="U157" s="11"/>
      <c r="V157" s="11"/>
      <c r="W157" s="11">
        <v>53</v>
      </c>
      <c r="X157" s="11">
        <v>30</v>
      </c>
      <c r="Y157" s="11">
        <v>30</v>
      </c>
      <c r="Z157" s="11">
        <v>30</v>
      </c>
      <c r="AA157" s="85">
        <f t="shared" si="23"/>
        <v>143</v>
      </c>
      <c r="AB157" s="11">
        <v>2027</v>
      </c>
      <c r="AC157" s="12"/>
    </row>
    <row r="158" spans="1:30" s="9" customFormat="1" ht="39" customHeight="1" x14ac:dyDescent="0.3">
      <c r="A158" s="32"/>
      <c r="B158" s="32"/>
      <c r="C158" s="32"/>
      <c r="D158" s="33"/>
      <c r="E158" s="33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  <c r="Q158" s="32"/>
      <c r="R158" s="77" t="s">
        <v>138</v>
      </c>
      <c r="S158" s="11" t="s">
        <v>39</v>
      </c>
      <c r="T158" s="11"/>
      <c r="U158" s="11"/>
      <c r="V158" s="11">
        <v>12</v>
      </c>
      <c r="W158" s="11">
        <v>5</v>
      </c>
      <c r="X158" s="11">
        <v>5</v>
      </c>
      <c r="Y158" s="11">
        <v>5</v>
      </c>
      <c r="Z158" s="11">
        <v>5</v>
      </c>
      <c r="AA158" s="85">
        <f t="shared" si="23"/>
        <v>32</v>
      </c>
      <c r="AB158" s="11">
        <v>2027</v>
      </c>
      <c r="AC158" s="12"/>
    </row>
    <row r="159" spans="1:30" s="9" customFormat="1" ht="77.25" customHeight="1" x14ac:dyDescent="0.3">
      <c r="A159" s="32" t="s">
        <v>14</v>
      </c>
      <c r="B159" s="32" t="s">
        <v>15</v>
      </c>
      <c r="C159" s="32" t="s">
        <v>14</v>
      </c>
      <c r="D159" s="33" t="s">
        <v>15</v>
      </c>
      <c r="E159" s="33" t="s">
        <v>14</v>
      </c>
      <c r="F159" s="33" t="s">
        <v>14</v>
      </c>
      <c r="G159" s="33" t="s">
        <v>20</v>
      </c>
      <c r="H159" s="33" t="s">
        <v>14</v>
      </c>
      <c r="I159" s="32" t="s">
        <v>16</v>
      </c>
      <c r="J159" s="32" t="s">
        <v>22</v>
      </c>
      <c r="K159" s="32" t="s">
        <v>14</v>
      </c>
      <c r="L159" s="32" t="s">
        <v>22</v>
      </c>
      <c r="M159" s="32" t="s">
        <v>42</v>
      </c>
      <c r="N159" s="32" t="s">
        <v>42</v>
      </c>
      <c r="O159" s="32" t="s">
        <v>42</v>
      </c>
      <c r="P159" s="32" t="s">
        <v>42</v>
      </c>
      <c r="Q159" s="32" t="s">
        <v>42</v>
      </c>
      <c r="R159" s="77" t="s">
        <v>122</v>
      </c>
      <c r="S159" s="11" t="s">
        <v>18</v>
      </c>
      <c r="T159" s="89">
        <v>70</v>
      </c>
      <c r="U159" s="88">
        <v>70</v>
      </c>
      <c r="V159" s="88">
        <v>70</v>
      </c>
      <c r="W159" s="88">
        <v>35</v>
      </c>
      <c r="X159" s="88">
        <v>35</v>
      </c>
      <c r="Y159" s="88">
        <v>35</v>
      </c>
      <c r="Z159" s="88">
        <v>35</v>
      </c>
      <c r="AA159" s="79">
        <f t="shared" si="23"/>
        <v>350</v>
      </c>
      <c r="AB159" s="11">
        <v>2027</v>
      </c>
      <c r="AC159" s="10"/>
    </row>
    <row r="160" spans="1:30" s="9" customFormat="1" ht="39.75" customHeight="1" x14ac:dyDescent="0.3">
      <c r="A160" s="32"/>
      <c r="B160" s="32"/>
      <c r="C160" s="32"/>
      <c r="D160" s="33"/>
      <c r="E160" s="33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  <c r="Q160" s="32"/>
      <c r="R160" s="77" t="s">
        <v>123</v>
      </c>
      <c r="S160" s="11" t="s">
        <v>21</v>
      </c>
      <c r="T160" s="65">
        <v>17</v>
      </c>
      <c r="U160" s="65">
        <v>14</v>
      </c>
      <c r="V160" s="65">
        <v>15</v>
      </c>
      <c r="W160" s="11">
        <v>17</v>
      </c>
      <c r="X160" s="65">
        <v>15</v>
      </c>
      <c r="Y160" s="65">
        <v>15</v>
      </c>
      <c r="Z160" s="65">
        <v>15</v>
      </c>
      <c r="AA160" s="65">
        <f t="shared" si="23"/>
        <v>108</v>
      </c>
      <c r="AB160" s="65">
        <v>2027</v>
      </c>
      <c r="AC160" s="10"/>
    </row>
    <row r="161" spans="1:29" s="9" customFormat="1" ht="57" customHeight="1" x14ac:dyDescent="0.3">
      <c r="A161" s="32"/>
      <c r="B161" s="32"/>
      <c r="C161" s="32"/>
      <c r="D161" s="33"/>
      <c r="E161" s="33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  <c r="Q161" s="32"/>
      <c r="R161" s="77" t="s">
        <v>124</v>
      </c>
      <c r="S161" s="11" t="s">
        <v>39</v>
      </c>
      <c r="T161" s="65">
        <v>290</v>
      </c>
      <c r="U161" s="11">
        <v>240</v>
      </c>
      <c r="V161" s="11">
        <v>270</v>
      </c>
      <c r="W161" s="11">
        <v>375</v>
      </c>
      <c r="X161" s="11">
        <v>240</v>
      </c>
      <c r="Y161" s="11">
        <v>240</v>
      </c>
      <c r="Z161" s="11">
        <v>240</v>
      </c>
      <c r="AA161" s="85">
        <f t="shared" si="23"/>
        <v>1895</v>
      </c>
      <c r="AB161" s="11">
        <v>2027</v>
      </c>
      <c r="AC161" s="12"/>
    </row>
    <row r="162" spans="1:29" s="9" customFormat="1" ht="78.75" customHeight="1" x14ac:dyDescent="0.3">
      <c r="A162" s="32" t="s">
        <v>14</v>
      </c>
      <c r="B162" s="32" t="s">
        <v>15</v>
      </c>
      <c r="C162" s="32" t="s">
        <v>14</v>
      </c>
      <c r="D162" s="33" t="s">
        <v>15</v>
      </c>
      <c r="E162" s="33" t="s">
        <v>14</v>
      </c>
      <c r="F162" s="33" t="s">
        <v>14</v>
      </c>
      <c r="G162" s="33" t="s">
        <v>20</v>
      </c>
      <c r="H162" s="33" t="s">
        <v>14</v>
      </c>
      <c r="I162" s="32" t="s">
        <v>16</v>
      </c>
      <c r="J162" s="32" t="s">
        <v>22</v>
      </c>
      <c r="K162" s="32" t="s">
        <v>14</v>
      </c>
      <c r="L162" s="32" t="s">
        <v>22</v>
      </c>
      <c r="M162" s="32" t="s">
        <v>42</v>
      </c>
      <c r="N162" s="32" t="s">
        <v>42</v>
      </c>
      <c r="O162" s="32" t="s">
        <v>42</v>
      </c>
      <c r="P162" s="32" t="s">
        <v>42</v>
      </c>
      <c r="Q162" s="32" t="s">
        <v>42</v>
      </c>
      <c r="R162" s="77" t="s">
        <v>125</v>
      </c>
      <c r="S162" s="11" t="s">
        <v>18</v>
      </c>
      <c r="T162" s="89">
        <v>45</v>
      </c>
      <c r="U162" s="88">
        <v>45</v>
      </c>
      <c r="V162" s="88">
        <v>45</v>
      </c>
      <c r="W162" s="88">
        <v>45</v>
      </c>
      <c r="X162" s="88">
        <v>45</v>
      </c>
      <c r="Y162" s="88">
        <v>45</v>
      </c>
      <c r="Z162" s="88">
        <v>45</v>
      </c>
      <c r="AA162" s="79">
        <f t="shared" si="23"/>
        <v>315</v>
      </c>
      <c r="AB162" s="11">
        <v>2027</v>
      </c>
      <c r="AC162" s="10"/>
    </row>
    <row r="163" spans="1:29" s="9" customFormat="1" ht="80.25" customHeight="1" x14ac:dyDescent="0.3">
      <c r="A163" s="32"/>
      <c r="B163" s="32"/>
      <c r="C163" s="32"/>
      <c r="D163" s="33"/>
      <c r="E163" s="33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  <c r="Q163" s="32"/>
      <c r="R163" s="78" t="s">
        <v>126</v>
      </c>
      <c r="S163" s="11" t="s">
        <v>28</v>
      </c>
      <c r="T163" s="65">
        <v>1</v>
      </c>
      <c r="U163" s="11">
        <v>1</v>
      </c>
      <c r="V163" s="11">
        <v>1</v>
      </c>
      <c r="W163" s="11">
        <v>1</v>
      </c>
      <c r="X163" s="11">
        <v>1</v>
      </c>
      <c r="Y163" s="11">
        <v>1</v>
      </c>
      <c r="Z163" s="11">
        <v>1</v>
      </c>
      <c r="AA163" s="85">
        <v>1</v>
      </c>
      <c r="AB163" s="11">
        <v>2027</v>
      </c>
      <c r="AC163" s="10"/>
    </row>
    <row r="164" spans="1:29" s="9" customFormat="1" ht="56.25" customHeight="1" x14ac:dyDescent="0.3">
      <c r="A164" s="32"/>
      <c r="B164" s="32"/>
      <c r="C164" s="32"/>
      <c r="D164" s="33"/>
      <c r="E164" s="33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  <c r="Q164" s="32"/>
      <c r="R164" s="77" t="s">
        <v>127</v>
      </c>
      <c r="S164" s="11" t="s">
        <v>29</v>
      </c>
      <c r="T164" s="102">
        <v>1</v>
      </c>
      <c r="U164" s="99">
        <v>1</v>
      </c>
      <c r="V164" s="99">
        <v>1</v>
      </c>
      <c r="W164" s="99">
        <v>1</v>
      </c>
      <c r="X164" s="99">
        <v>1</v>
      </c>
      <c r="Y164" s="99">
        <v>1</v>
      </c>
      <c r="Z164" s="99">
        <v>1</v>
      </c>
      <c r="AA164" s="99">
        <v>1</v>
      </c>
      <c r="AB164" s="11">
        <v>2027</v>
      </c>
      <c r="AC164" s="10"/>
    </row>
    <row r="165" spans="1:29" s="9" customFormat="1" ht="39.75" customHeight="1" x14ac:dyDescent="0.3">
      <c r="A165" s="32"/>
      <c r="B165" s="32"/>
      <c r="C165" s="32"/>
      <c r="D165" s="33"/>
      <c r="E165" s="33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  <c r="Q165" s="32"/>
      <c r="R165" s="77" t="s">
        <v>128</v>
      </c>
      <c r="S165" s="11" t="s">
        <v>39</v>
      </c>
      <c r="T165" s="87">
        <v>670</v>
      </c>
      <c r="U165" s="85">
        <v>800</v>
      </c>
      <c r="V165" s="85">
        <v>750</v>
      </c>
      <c r="W165" s="85">
        <v>750</v>
      </c>
      <c r="X165" s="85">
        <v>1000</v>
      </c>
      <c r="Y165" s="85">
        <v>1000</v>
      </c>
      <c r="Z165" s="85">
        <v>1000</v>
      </c>
      <c r="AA165" s="85">
        <f>Y165+X165+W165+V165+U165+T165+Z165</f>
        <v>5970</v>
      </c>
      <c r="AB165" s="11">
        <v>2027</v>
      </c>
      <c r="AC165" s="10"/>
    </row>
    <row r="166" spans="1:29" s="9" customFormat="1" ht="39" customHeight="1" x14ac:dyDescent="0.3">
      <c r="A166" s="32"/>
      <c r="B166" s="32"/>
      <c r="C166" s="32"/>
      <c r="D166" s="33"/>
      <c r="E166" s="33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  <c r="Q166" s="32"/>
      <c r="R166" s="77" t="s">
        <v>129</v>
      </c>
      <c r="S166" s="11" t="s">
        <v>21</v>
      </c>
      <c r="T166" s="65">
        <v>190</v>
      </c>
      <c r="U166" s="11">
        <v>80</v>
      </c>
      <c r="V166" s="11">
        <v>100</v>
      </c>
      <c r="W166" s="11">
        <v>150</v>
      </c>
      <c r="X166" s="11">
        <v>62</v>
      </c>
      <c r="Y166" s="11">
        <v>62</v>
      </c>
      <c r="Z166" s="11">
        <v>62</v>
      </c>
      <c r="AA166" s="85">
        <f t="shared" ref="AA166:AA167" si="24">Y166+X166+W166+V166+U166+T166+Z166</f>
        <v>706</v>
      </c>
      <c r="AB166" s="11">
        <v>2027</v>
      </c>
      <c r="AC166" s="10"/>
    </row>
    <row r="167" spans="1:29" s="9" customFormat="1" ht="39.75" customHeight="1" x14ac:dyDescent="0.3">
      <c r="A167" s="32"/>
      <c r="B167" s="32"/>
      <c r="C167" s="32"/>
      <c r="D167" s="33"/>
      <c r="E167" s="33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  <c r="Q167" s="32"/>
      <c r="R167" s="77" t="s">
        <v>130</v>
      </c>
      <c r="S167" s="11" t="s">
        <v>39</v>
      </c>
      <c r="T167" s="65">
        <v>400</v>
      </c>
      <c r="U167" s="11">
        <v>290</v>
      </c>
      <c r="V167" s="11">
        <v>290</v>
      </c>
      <c r="W167" s="11">
        <v>250</v>
      </c>
      <c r="X167" s="11">
        <v>300</v>
      </c>
      <c r="Y167" s="11">
        <v>300</v>
      </c>
      <c r="Z167" s="11">
        <v>300</v>
      </c>
      <c r="AA167" s="85">
        <f t="shared" si="24"/>
        <v>2130</v>
      </c>
      <c r="AB167" s="11">
        <v>2027</v>
      </c>
      <c r="AC167" s="12"/>
    </row>
    <row r="168" spans="1:29" s="9" customFormat="1" ht="58.5" customHeight="1" x14ac:dyDescent="0.3">
      <c r="A168" s="32"/>
      <c r="B168" s="32"/>
      <c r="C168" s="32"/>
      <c r="D168" s="33"/>
      <c r="E168" s="33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  <c r="Q168" s="32"/>
      <c r="R168" s="77" t="s">
        <v>131</v>
      </c>
      <c r="S168" s="11" t="s">
        <v>21</v>
      </c>
      <c r="T168" s="11"/>
      <c r="U168" s="11">
        <v>2</v>
      </c>
      <c r="V168" s="11">
        <v>2</v>
      </c>
      <c r="W168" s="11">
        <v>2</v>
      </c>
      <c r="X168" s="11">
        <v>2</v>
      </c>
      <c r="Y168" s="11">
        <v>2</v>
      </c>
      <c r="Z168" s="11">
        <v>2</v>
      </c>
      <c r="AA168" s="85">
        <f>Y168+X168+W168+V168+U168+T168+Z168</f>
        <v>12</v>
      </c>
      <c r="AB168" s="11">
        <v>2027</v>
      </c>
      <c r="AC168" s="10"/>
    </row>
    <row r="169" spans="1:29" s="9" customFormat="1" ht="38.25" customHeight="1" x14ac:dyDescent="0.3">
      <c r="A169" s="32"/>
      <c r="B169" s="32"/>
      <c r="C169" s="32"/>
      <c r="D169" s="33"/>
      <c r="E169" s="33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  <c r="Q169" s="32"/>
      <c r="R169" s="77" t="s">
        <v>132</v>
      </c>
      <c r="S169" s="11" t="s">
        <v>30</v>
      </c>
      <c r="T169" s="102">
        <v>1</v>
      </c>
      <c r="U169" s="99">
        <v>1</v>
      </c>
      <c r="V169" s="99">
        <v>1</v>
      </c>
      <c r="W169" s="99">
        <v>1</v>
      </c>
      <c r="X169" s="99">
        <v>1</v>
      </c>
      <c r="Y169" s="99">
        <v>1</v>
      </c>
      <c r="Z169" s="99">
        <v>1</v>
      </c>
      <c r="AA169" s="99">
        <v>1</v>
      </c>
      <c r="AB169" s="11">
        <v>2027</v>
      </c>
      <c r="AC169" s="10"/>
    </row>
    <row r="170" spans="1:29" s="9" customFormat="1" ht="59.25" customHeight="1" x14ac:dyDescent="0.3">
      <c r="A170" s="32"/>
      <c r="B170" s="32"/>
      <c r="C170" s="32"/>
      <c r="D170" s="33"/>
      <c r="E170" s="33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  <c r="Q170" s="32"/>
      <c r="R170" s="77" t="s">
        <v>133</v>
      </c>
      <c r="S170" s="11" t="s">
        <v>39</v>
      </c>
      <c r="T170" s="65">
        <v>28</v>
      </c>
      <c r="U170" s="11">
        <v>5</v>
      </c>
      <c r="V170" s="11">
        <v>3</v>
      </c>
      <c r="W170" s="11">
        <v>2</v>
      </c>
      <c r="X170" s="11">
        <v>2</v>
      </c>
      <c r="Y170" s="11">
        <v>2</v>
      </c>
      <c r="Z170" s="11">
        <v>2</v>
      </c>
      <c r="AA170" s="99">
        <v>2</v>
      </c>
      <c r="AB170" s="11">
        <v>2027</v>
      </c>
      <c r="AC170" s="10"/>
    </row>
    <row r="171" spans="1:29" s="9" customFormat="1" ht="96" customHeight="1" x14ac:dyDescent="0.3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77" t="s">
        <v>134</v>
      </c>
      <c r="S171" s="11" t="s">
        <v>30</v>
      </c>
      <c r="T171" s="102">
        <v>1</v>
      </c>
      <c r="U171" s="99">
        <v>1</v>
      </c>
      <c r="V171" s="99">
        <v>1</v>
      </c>
      <c r="W171" s="99">
        <v>1</v>
      </c>
      <c r="X171" s="99">
        <v>1</v>
      </c>
      <c r="Y171" s="99">
        <v>1</v>
      </c>
      <c r="Z171" s="99">
        <v>1</v>
      </c>
      <c r="AA171" s="99">
        <v>1</v>
      </c>
      <c r="AB171" s="11">
        <v>2027</v>
      </c>
      <c r="AC171" s="10"/>
    </row>
    <row r="172" spans="1:29" s="9" customFormat="1" ht="102" customHeight="1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77" t="s">
        <v>135</v>
      </c>
      <c r="S172" s="11" t="s">
        <v>39</v>
      </c>
      <c r="T172" s="65">
        <v>21</v>
      </c>
      <c r="U172" s="11">
        <v>15</v>
      </c>
      <c r="V172" s="65">
        <v>3</v>
      </c>
      <c r="W172" s="65">
        <v>2</v>
      </c>
      <c r="X172" s="65">
        <v>2</v>
      </c>
      <c r="Y172" s="65">
        <v>2</v>
      </c>
      <c r="Z172" s="65">
        <v>2</v>
      </c>
      <c r="AA172" s="85">
        <f>Y172+X172+W172+V172+U172+T172+Z172</f>
        <v>47</v>
      </c>
      <c r="AB172" s="11">
        <v>2027</v>
      </c>
      <c r="AC172" s="10"/>
    </row>
    <row r="173" spans="1:29" s="9" customFormat="1" ht="13.5" customHeight="1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16"/>
      <c r="S173" s="17"/>
      <c r="T173" s="18"/>
      <c r="U173" s="17"/>
      <c r="V173" s="17"/>
      <c r="W173" s="17"/>
      <c r="X173" s="17"/>
      <c r="Y173" s="17"/>
      <c r="Z173" s="17"/>
      <c r="AA173" s="19"/>
      <c r="AB173" s="20" t="s">
        <v>44</v>
      </c>
      <c r="AC173" s="10"/>
    </row>
    <row r="174" spans="1:29" s="9" customForma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16"/>
      <c r="S174" s="17"/>
      <c r="T174" s="18"/>
      <c r="U174" s="17"/>
      <c r="V174" s="17"/>
      <c r="W174" s="17"/>
      <c r="X174" s="17"/>
      <c r="Y174" s="17"/>
      <c r="Z174" s="17"/>
      <c r="AA174" s="19"/>
      <c r="AB174" s="20"/>
      <c r="AC174" s="10"/>
    </row>
    <row r="175" spans="1:29" s="9" customFormat="1" ht="23.25" x14ac:dyDescent="0.35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21"/>
    </row>
    <row r="176" spans="1:29" s="9" customForma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5"/>
      <c r="M176" s="35"/>
      <c r="N176" s="35"/>
      <c r="O176" s="35"/>
      <c r="P176" s="35"/>
      <c r="Q176" s="35"/>
      <c r="R176" s="22"/>
      <c r="S176" s="10"/>
      <c r="T176" s="23"/>
      <c r="U176" s="24"/>
      <c r="V176" s="24"/>
      <c r="W176" s="24"/>
      <c r="X176" s="24"/>
      <c r="Y176" s="24"/>
      <c r="Z176" s="24"/>
      <c r="AA176" s="24"/>
      <c r="AB176" s="24"/>
      <c r="AC176" s="21"/>
    </row>
    <row r="177" spans="1:29" s="9" customFormat="1" ht="74.2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5"/>
      <c r="M177" s="35"/>
      <c r="N177" s="35"/>
      <c r="O177" s="35"/>
      <c r="P177" s="35"/>
      <c r="Q177" s="35"/>
      <c r="R177" s="22"/>
      <c r="S177" s="10"/>
      <c r="T177" s="23"/>
      <c r="U177" s="24"/>
      <c r="V177" s="24"/>
      <c r="W177" s="24"/>
      <c r="X177" s="24"/>
      <c r="Y177" s="24"/>
      <c r="Z177" s="24"/>
      <c r="AA177" s="24"/>
      <c r="AB177" s="24"/>
      <c r="AC177" s="21"/>
    </row>
    <row r="178" spans="1:29" s="9" customFormat="1" ht="74.2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5"/>
      <c r="M178" s="35"/>
      <c r="N178" s="35"/>
      <c r="O178" s="35"/>
      <c r="P178" s="35"/>
      <c r="Q178" s="35"/>
      <c r="R178" s="22"/>
      <c r="S178" s="10"/>
      <c r="T178" s="23"/>
      <c r="U178" s="24"/>
      <c r="V178" s="24"/>
      <c r="W178" s="24"/>
      <c r="X178" s="24"/>
      <c r="Y178" s="24"/>
      <c r="Z178" s="24"/>
      <c r="AA178" s="24"/>
      <c r="AB178" s="24"/>
      <c r="AC178" s="21"/>
    </row>
    <row r="179" spans="1:29" s="9" customFormat="1" ht="74.2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5"/>
      <c r="M179" s="35"/>
      <c r="N179" s="35"/>
      <c r="O179" s="35"/>
      <c r="P179" s="35"/>
      <c r="Q179" s="35"/>
      <c r="R179" s="22"/>
      <c r="S179" s="10"/>
      <c r="T179" s="23"/>
      <c r="U179" s="24"/>
      <c r="V179" s="24"/>
      <c r="W179" s="24"/>
      <c r="X179" s="24"/>
      <c r="Y179" s="24"/>
      <c r="Z179" s="24"/>
      <c r="AA179" s="24"/>
      <c r="AB179" s="24"/>
      <c r="AC179" s="21"/>
    </row>
    <row r="180" spans="1:29" s="9" customFormat="1" ht="74.2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5"/>
      <c r="M180" s="35"/>
      <c r="N180" s="35"/>
      <c r="O180" s="35"/>
      <c r="P180" s="35"/>
      <c r="Q180" s="35"/>
      <c r="R180" s="22"/>
      <c r="S180" s="10"/>
      <c r="T180" s="23"/>
      <c r="U180" s="24"/>
      <c r="V180" s="24"/>
      <c r="W180" s="24"/>
      <c r="X180" s="24"/>
      <c r="Y180" s="24"/>
      <c r="Z180" s="24"/>
      <c r="AA180" s="24"/>
      <c r="AB180" s="24"/>
      <c r="AC180" s="21"/>
    </row>
    <row r="181" spans="1:29" s="9" customFormat="1" ht="74.2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5"/>
      <c r="M181" s="35"/>
      <c r="N181" s="35"/>
      <c r="O181" s="35"/>
      <c r="P181" s="35"/>
      <c r="Q181" s="35"/>
      <c r="R181" s="22"/>
      <c r="S181" s="10"/>
      <c r="T181" s="23"/>
      <c r="U181" s="24"/>
      <c r="V181" s="24"/>
      <c r="W181" s="24"/>
      <c r="X181" s="24"/>
      <c r="Y181" s="24"/>
      <c r="Z181" s="24"/>
      <c r="AA181" s="24"/>
      <c r="AB181" s="24"/>
      <c r="AC181" s="21"/>
    </row>
    <row r="182" spans="1:29" s="9" customFormat="1" ht="74.2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5"/>
      <c r="M182" s="35"/>
      <c r="N182" s="35"/>
      <c r="O182" s="35"/>
      <c r="P182" s="35"/>
      <c r="Q182" s="35"/>
      <c r="R182" s="22"/>
      <c r="S182" s="10"/>
      <c r="T182" s="23"/>
      <c r="U182" s="24"/>
      <c r="V182" s="24"/>
      <c r="W182" s="24"/>
      <c r="X182" s="24"/>
      <c r="Y182" s="24"/>
      <c r="Z182" s="24"/>
      <c r="AA182" s="24"/>
      <c r="AB182" s="24"/>
      <c r="AC182" s="10"/>
    </row>
    <row r="183" spans="1:29" s="9" customFormat="1" ht="74.2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5"/>
      <c r="M183" s="35"/>
      <c r="N183" s="35"/>
      <c r="O183" s="35"/>
      <c r="P183" s="35"/>
      <c r="Q183" s="35"/>
      <c r="R183" s="22"/>
      <c r="S183" s="10"/>
      <c r="T183" s="23"/>
      <c r="U183" s="24"/>
      <c r="V183" s="24"/>
      <c r="W183" s="24"/>
      <c r="X183" s="24"/>
      <c r="Y183" s="24"/>
      <c r="Z183" s="24"/>
      <c r="AA183" s="24"/>
      <c r="AB183" s="24"/>
      <c r="AC183" s="10"/>
    </row>
    <row r="184" spans="1:29" s="9" customFormat="1" ht="74.2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5"/>
      <c r="M184" s="35"/>
      <c r="N184" s="35"/>
      <c r="O184" s="35"/>
      <c r="P184" s="35"/>
      <c r="Q184" s="35"/>
      <c r="R184" s="22"/>
      <c r="S184" s="10"/>
      <c r="T184" s="23"/>
      <c r="U184" s="24"/>
      <c r="V184" s="24"/>
      <c r="W184" s="24"/>
      <c r="X184" s="24"/>
      <c r="Y184" s="24"/>
      <c r="Z184" s="24"/>
      <c r="AA184" s="24"/>
      <c r="AB184" s="24"/>
      <c r="AC184" s="21"/>
    </row>
    <row r="185" spans="1:29" s="9" customFormat="1" ht="74.2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5"/>
      <c r="M185" s="35"/>
      <c r="N185" s="35"/>
      <c r="O185" s="35"/>
      <c r="P185" s="35"/>
      <c r="Q185" s="35"/>
      <c r="R185" s="22"/>
      <c r="S185" s="10"/>
      <c r="T185" s="23"/>
      <c r="U185" s="24"/>
      <c r="V185" s="24"/>
      <c r="W185" s="24"/>
      <c r="X185" s="24"/>
      <c r="Y185" s="24"/>
      <c r="Z185" s="24"/>
      <c r="AA185" s="24"/>
      <c r="AB185" s="24"/>
      <c r="AC185" s="21"/>
    </row>
    <row r="186" spans="1:29" s="9" customFormat="1" ht="74.2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5"/>
      <c r="M186" s="35"/>
      <c r="N186" s="35"/>
      <c r="O186" s="35"/>
      <c r="P186" s="35"/>
      <c r="Q186" s="35"/>
      <c r="R186" s="22"/>
      <c r="S186" s="10"/>
      <c r="T186" s="23"/>
      <c r="U186" s="24"/>
      <c r="V186" s="24"/>
      <c r="W186" s="24"/>
      <c r="X186" s="24"/>
      <c r="Y186" s="24"/>
      <c r="Z186" s="24"/>
      <c r="AA186" s="24"/>
      <c r="AB186" s="24"/>
      <c r="AC186" s="21"/>
    </row>
    <row r="187" spans="1:29" s="9" customFormat="1" ht="74.2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5"/>
      <c r="M187" s="35"/>
      <c r="N187" s="35"/>
      <c r="O187" s="35"/>
      <c r="P187" s="35"/>
      <c r="Q187" s="35"/>
      <c r="R187" s="22"/>
      <c r="S187" s="10"/>
      <c r="T187" s="23"/>
      <c r="U187" s="24"/>
      <c r="V187" s="24"/>
      <c r="W187" s="24"/>
      <c r="X187" s="24"/>
      <c r="Y187" s="24"/>
      <c r="Z187" s="24"/>
      <c r="AA187" s="24"/>
      <c r="AB187" s="24"/>
      <c r="AC187" s="21"/>
    </row>
    <row r="188" spans="1:29" s="9" customFormat="1" ht="74.2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5"/>
      <c r="M188" s="35"/>
      <c r="N188" s="35"/>
      <c r="O188" s="35"/>
      <c r="P188" s="35"/>
      <c r="Q188" s="35"/>
      <c r="R188" s="22"/>
      <c r="S188" s="10"/>
      <c r="T188" s="23"/>
      <c r="U188" s="24"/>
      <c r="V188" s="24"/>
      <c r="W188" s="24"/>
      <c r="X188" s="24"/>
      <c r="Y188" s="24"/>
      <c r="Z188" s="24"/>
      <c r="AA188" s="24"/>
      <c r="AB188" s="24"/>
      <c r="AC188" s="21"/>
    </row>
    <row r="189" spans="1:29" s="9" customFormat="1" ht="74.2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5"/>
      <c r="M189" s="35"/>
      <c r="N189" s="35"/>
      <c r="O189" s="35"/>
      <c r="P189" s="35"/>
      <c r="Q189" s="35"/>
      <c r="R189" s="22"/>
      <c r="S189" s="10"/>
      <c r="T189" s="23"/>
      <c r="U189" s="24"/>
      <c r="V189" s="24"/>
      <c r="W189" s="24"/>
      <c r="X189" s="24"/>
      <c r="Y189" s="24"/>
      <c r="Z189" s="24"/>
      <c r="AA189" s="24"/>
      <c r="AB189" s="24"/>
      <c r="AC189" s="21"/>
    </row>
    <row r="190" spans="1:29" s="9" customFormat="1" ht="74.2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5"/>
      <c r="M190" s="35"/>
      <c r="N190" s="35"/>
      <c r="O190" s="35"/>
      <c r="P190" s="35"/>
      <c r="Q190" s="35"/>
      <c r="R190" s="22"/>
      <c r="S190" s="10"/>
      <c r="T190" s="23"/>
      <c r="U190" s="24"/>
      <c r="V190" s="24"/>
      <c r="W190" s="24"/>
      <c r="X190" s="24"/>
      <c r="Y190" s="24"/>
      <c r="Z190" s="24"/>
      <c r="AA190" s="24"/>
      <c r="AB190" s="24"/>
      <c r="AC190" s="21"/>
    </row>
    <row r="191" spans="1:29" s="9" customFormat="1" ht="74.2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5"/>
      <c r="M191" s="35"/>
      <c r="N191" s="35"/>
      <c r="O191" s="35"/>
      <c r="P191" s="35"/>
      <c r="Q191" s="35"/>
      <c r="R191" s="22"/>
      <c r="S191" s="10"/>
      <c r="T191" s="23"/>
      <c r="U191" s="24"/>
      <c r="V191" s="24"/>
      <c r="W191" s="24"/>
      <c r="X191" s="24"/>
      <c r="Y191" s="24"/>
      <c r="Z191" s="24"/>
      <c r="AA191" s="24"/>
      <c r="AB191" s="24"/>
      <c r="AC191" s="21"/>
    </row>
    <row r="192" spans="1:29" s="9" customFormat="1" ht="74.2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5"/>
      <c r="M192" s="35"/>
      <c r="N192" s="35"/>
      <c r="O192" s="35"/>
      <c r="P192" s="35"/>
      <c r="Q192" s="35"/>
      <c r="R192" s="22"/>
      <c r="S192" s="10"/>
      <c r="T192" s="23"/>
      <c r="U192" s="24"/>
      <c r="V192" s="24"/>
      <c r="W192" s="24"/>
      <c r="X192" s="24"/>
      <c r="Y192" s="24"/>
      <c r="Z192" s="24"/>
      <c r="AA192" s="24"/>
      <c r="AB192" s="24"/>
      <c r="AC192" s="21"/>
    </row>
    <row r="193" spans="1:29" s="9" customFormat="1" ht="74.2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5"/>
      <c r="M193" s="35"/>
      <c r="N193" s="35"/>
      <c r="O193" s="35"/>
      <c r="P193" s="35"/>
      <c r="Q193" s="35"/>
      <c r="R193" s="22"/>
      <c r="S193" s="10"/>
      <c r="T193" s="23"/>
      <c r="U193" s="24"/>
      <c r="V193" s="24"/>
      <c r="W193" s="24"/>
      <c r="X193" s="24"/>
      <c r="Y193" s="24"/>
      <c r="Z193" s="24"/>
      <c r="AA193" s="24"/>
      <c r="AB193" s="24"/>
      <c r="AC193" s="21"/>
    </row>
    <row r="194" spans="1:29" s="9" customFormat="1" ht="74.2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5"/>
      <c r="M194" s="35"/>
      <c r="N194" s="35"/>
      <c r="O194" s="35"/>
      <c r="P194" s="35"/>
      <c r="Q194" s="35"/>
      <c r="R194" s="22"/>
      <c r="S194" s="10"/>
      <c r="T194" s="23"/>
      <c r="U194" s="24"/>
      <c r="V194" s="24"/>
      <c r="W194" s="24"/>
      <c r="X194" s="24"/>
      <c r="Y194" s="24"/>
      <c r="Z194" s="24"/>
      <c r="AA194" s="24"/>
      <c r="AB194" s="24"/>
      <c r="AC194" s="21"/>
    </row>
    <row r="195" spans="1:29" s="9" customFormat="1" ht="74.2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5"/>
      <c r="M195" s="35"/>
      <c r="N195" s="35"/>
      <c r="O195" s="35"/>
      <c r="P195" s="35"/>
      <c r="Q195" s="35"/>
      <c r="R195" s="22"/>
      <c r="S195" s="10"/>
      <c r="T195" s="23"/>
      <c r="U195" s="24"/>
      <c r="V195" s="24"/>
      <c r="W195" s="24"/>
      <c r="X195" s="24"/>
      <c r="Y195" s="24"/>
      <c r="Z195" s="24"/>
      <c r="AA195" s="24"/>
      <c r="AB195" s="24"/>
      <c r="AC195" s="21"/>
    </row>
    <row r="196" spans="1:29" s="9" customFormat="1" ht="74.25" customHeight="1" x14ac:dyDescent="0.3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5"/>
      <c r="M196" s="35"/>
      <c r="N196" s="35"/>
      <c r="O196" s="35"/>
      <c r="P196" s="35"/>
      <c r="Q196" s="35"/>
      <c r="R196" s="22"/>
      <c r="S196" s="10"/>
      <c r="T196" s="23"/>
      <c r="U196" s="24"/>
      <c r="V196" s="24"/>
      <c r="W196" s="24"/>
      <c r="X196" s="24"/>
      <c r="Y196" s="24"/>
      <c r="Z196" s="24"/>
      <c r="AA196" s="24"/>
      <c r="AB196" s="24"/>
      <c r="AC196" s="21"/>
    </row>
    <row r="197" spans="1:29" s="9" customFormat="1" ht="74.25" customHeight="1" x14ac:dyDescent="0.3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5"/>
      <c r="M197" s="35"/>
      <c r="N197" s="35"/>
      <c r="O197" s="35"/>
      <c r="P197" s="35"/>
      <c r="Q197" s="35"/>
      <c r="R197" s="22"/>
      <c r="S197" s="10"/>
      <c r="T197" s="23"/>
      <c r="U197" s="24"/>
      <c r="V197" s="24"/>
      <c r="W197" s="24"/>
      <c r="X197" s="24"/>
      <c r="Y197" s="24"/>
      <c r="Z197" s="24"/>
      <c r="AA197" s="24"/>
      <c r="AB197" s="24"/>
      <c r="AC197" s="21"/>
    </row>
    <row r="198" spans="1:29" s="9" customFormat="1" ht="74.25" customHeight="1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7"/>
      <c r="M198" s="37"/>
      <c r="N198" s="37"/>
      <c r="O198" s="37"/>
      <c r="P198" s="37"/>
      <c r="Q198" s="37"/>
      <c r="R198" s="25"/>
      <c r="S198" s="26"/>
      <c r="T198" s="3"/>
      <c r="U198" s="27"/>
      <c r="V198" s="27"/>
      <c r="W198" s="27"/>
      <c r="X198" s="27"/>
      <c r="Y198" s="27"/>
      <c r="Z198" s="27"/>
      <c r="AA198" s="27"/>
      <c r="AB198" s="27"/>
      <c r="AC198" s="21"/>
    </row>
    <row r="199" spans="1:29" s="9" customFormat="1" ht="74.25" customHeight="1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7"/>
      <c r="M199" s="37"/>
      <c r="N199" s="37"/>
      <c r="O199" s="37"/>
      <c r="P199" s="37"/>
      <c r="Q199" s="37"/>
      <c r="R199" s="25"/>
      <c r="S199" s="26"/>
      <c r="T199" s="3"/>
      <c r="U199" s="27"/>
      <c r="V199" s="27"/>
      <c r="W199" s="27"/>
      <c r="X199" s="27"/>
      <c r="Y199" s="27"/>
      <c r="Z199" s="27"/>
      <c r="AA199" s="27"/>
      <c r="AB199" s="27"/>
      <c r="AC199" s="21"/>
    </row>
    <row r="200" spans="1:29" s="9" customFormat="1" ht="74.25" customHeight="1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7"/>
      <c r="M200" s="37"/>
      <c r="N200" s="37"/>
      <c r="O200" s="37"/>
      <c r="P200" s="37"/>
      <c r="Q200" s="37"/>
      <c r="R200" s="25"/>
      <c r="S200" s="26"/>
      <c r="T200" s="3"/>
      <c r="U200" s="27"/>
      <c r="V200" s="27"/>
      <c r="W200" s="27"/>
      <c r="X200" s="27"/>
      <c r="Y200" s="27"/>
      <c r="Z200" s="27"/>
      <c r="AA200" s="27"/>
      <c r="AB200" s="27"/>
      <c r="AC200" s="21"/>
    </row>
    <row r="201" spans="1:29" s="9" customFormat="1" ht="74.25" customHeight="1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7"/>
      <c r="M201" s="37"/>
      <c r="N201" s="37"/>
      <c r="O201" s="37"/>
      <c r="P201" s="37"/>
      <c r="Q201" s="37"/>
      <c r="R201" s="25"/>
      <c r="S201" s="26"/>
      <c r="T201" s="3"/>
      <c r="U201" s="27"/>
      <c r="V201" s="27"/>
      <c r="W201" s="27"/>
      <c r="X201" s="27"/>
      <c r="Y201" s="27"/>
      <c r="Z201" s="27"/>
      <c r="AA201" s="27"/>
      <c r="AB201" s="27"/>
      <c r="AC201" s="21"/>
    </row>
    <row r="202" spans="1:29" s="9" customFormat="1" ht="74.25" customHeight="1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7"/>
      <c r="M202" s="37"/>
      <c r="N202" s="37"/>
      <c r="O202" s="37"/>
      <c r="P202" s="37"/>
      <c r="Q202" s="37"/>
      <c r="R202" s="25"/>
      <c r="S202" s="26"/>
      <c r="T202" s="3"/>
      <c r="U202" s="27"/>
      <c r="V202" s="27"/>
      <c r="W202" s="27"/>
      <c r="X202" s="27"/>
      <c r="Y202" s="27"/>
      <c r="Z202" s="27"/>
      <c r="AA202" s="27"/>
      <c r="AB202" s="27"/>
      <c r="AC202" s="21"/>
    </row>
    <row r="203" spans="1:29" s="9" customFormat="1" ht="74.25" customHeight="1" x14ac:dyDescent="0.3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7"/>
      <c r="M203" s="37"/>
      <c r="N203" s="37"/>
      <c r="O203" s="37"/>
      <c r="P203" s="37"/>
      <c r="Q203" s="37"/>
      <c r="R203" s="25"/>
      <c r="S203" s="26"/>
      <c r="T203" s="3"/>
      <c r="U203" s="27"/>
      <c r="V203" s="27"/>
      <c r="W203" s="27"/>
      <c r="X203" s="27"/>
      <c r="Y203" s="27"/>
      <c r="Z203" s="27"/>
      <c r="AA203" s="27"/>
      <c r="AB203" s="27"/>
      <c r="AC203" s="21"/>
    </row>
    <row r="204" spans="1:29" s="9" customFormat="1" ht="74.25" customHeight="1" x14ac:dyDescent="0.3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7"/>
      <c r="M204" s="37"/>
      <c r="N204" s="37"/>
      <c r="O204" s="37"/>
      <c r="P204" s="37"/>
      <c r="Q204" s="37"/>
      <c r="R204" s="25"/>
      <c r="S204" s="26"/>
      <c r="T204" s="3"/>
      <c r="U204" s="27"/>
      <c r="V204" s="27"/>
      <c r="W204" s="27"/>
      <c r="X204" s="27"/>
      <c r="Y204" s="27"/>
      <c r="Z204" s="27"/>
      <c r="AA204" s="27"/>
      <c r="AB204" s="27"/>
      <c r="AC204" s="21"/>
    </row>
    <row r="205" spans="1:29" s="9" customFormat="1" ht="74.25" customHeight="1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9"/>
      <c r="M205" s="39"/>
      <c r="N205" s="39"/>
      <c r="O205" s="39"/>
      <c r="P205" s="39"/>
      <c r="Q205" s="3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4"/>
      <c r="AC205" s="21"/>
    </row>
    <row r="206" spans="1:29" s="9" customFormat="1" ht="74.25" customHeight="1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9"/>
      <c r="M206" s="39"/>
      <c r="N206" s="39"/>
      <c r="O206" s="39"/>
      <c r="P206" s="39"/>
      <c r="Q206" s="3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4"/>
      <c r="AC206" s="21"/>
    </row>
    <row r="207" spans="1:29" s="9" customFormat="1" ht="74.25" customHeigh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9"/>
      <c r="M207" s="39"/>
      <c r="N207" s="39"/>
      <c r="O207" s="39"/>
      <c r="P207" s="39"/>
      <c r="Q207" s="3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4"/>
      <c r="AC207" s="21"/>
    </row>
    <row r="208" spans="1:29" s="9" customFormat="1" ht="74.25" customHeigh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9"/>
      <c r="M208" s="39"/>
      <c r="N208" s="39"/>
      <c r="O208" s="39"/>
      <c r="P208" s="39"/>
      <c r="Q208" s="3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4"/>
      <c r="AC208" s="21"/>
    </row>
    <row r="209" spans="1:29" s="9" customFormat="1" ht="74.25" customHeigh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9"/>
      <c r="M209" s="39"/>
      <c r="N209" s="39"/>
      <c r="O209" s="39"/>
      <c r="P209" s="39"/>
      <c r="Q209" s="3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4"/>
      <c r="AC209" s="21"/>
    </row>
    <row r="210" spans="1:29" s="9" customFormat="1" ht="74.25" customHeigh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9"/>
      <c r="M210" s="39"/>
      <c r="N210" s="39"/>
      <c r="O210" s="39"/>
      <c r="P210" s="39"/>
      <c r="Q210" s="3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4"/>
      <c r="AC210" s="21"/>
    </row>
    <row r="211" spans="1:29" s="9" customFormat="1" ht="74.25" customHeigh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9"/>
      <c r="M211" s="39"/>
      <c r="N211" s="39"/>
      <c r="O211" s="39"/>
      <c r="P211" s="39"/>
      <c r="Q211" s="3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4"/>
      <c r="AC211" s="21"/>
    </row>
    <row r="212" spans="1:29" s="9" customFormat="1" ht="74.25" customHeight="1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9"/>
      <c r="M212" s="39"/>
      <c r="N212" s="39"/>
      <c r="O212" s="39"/>
      <c r="P212" s="39"/>
      <c r="Q212" s="3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4"/>
      <c r="AC212" s="21"/>
    </row>
    <row r="213" spans="1:29" s="9" customFormat="1" ht="74.25" customHeigh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9"/>
      <c r="M213" s="39"/>
      <c r="N213" s="39"/>
      <c r="O213" s="39"/>
      <c r="P213" s="39"/>
      <c r="Q213" s="3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4"/>
      <c r="AC213" s="21"/>
    </row>
    <row r="214" spans="1:29" s="9" customFormat="1" ht="74.25" customHeigh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9"/>
      <c r="M214" s="39"/>
      <c r="N214" s="39"/>
      <c r="O214" s="39"/>
      <c r="P214" s="39"/>
      <c r="Q214" s="3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4"/>
      <c r="AC214" s="21"/>
    </row>
    <row r="215" spans="1:29" s="7" customFormat="1" ht="74.25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9"/>
      <c r="M215" s="39"/>
      <c r="N215" s="39"/>
      <c r="O215" s="39"/>
      <c r="P215" s="39"/>
      <c r="Q215" s="3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4"/>
      <c r="AC215" s="21"/>
    </row>
    <row r="216" spans="1:29" s="7" customFormat="1" ht="74.25" customHeight="1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9"/>
      <c r="M216" s="39"/>
      <c r="N216" s="39"/>
      <c r="O216" s="39"/>
      <c r="P216" s="39"/>
      <c r="Q216" s="3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4"/>
      <c r="AC216" s="21"/>
    </row>
    <row r="217" spans="1:29" s="7" customFormat="1" ht="74.25" customHeight="1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9"/>
      <c r="M217" s="39"/>
      <c r="N217" s="39"/>
      <c r="O217" s="39"/>
      <c r="P217" s="39"/>
      <c r="Q217" s="3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4"/>
      <c r="AC217" s="21"/>
    </row>
    <row r="218" spans="1:29" s="7" customFormat="1" ht="74.25" customHeigh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9"/>
      <c r="M218" s="39"/>
      <c r="N218" s="39"/>
      <c r="O218" s="39"/>
      <c r="P218" s="39"/>
      <c r="Q218" s="3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4"/>
      <c r="AC218" s="21"/>
    </row>
    <row r="219" spans="1:29" s="7" customFormat="1" ht="74.25" customHeigh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9"/>
      <c r="M219" s="39"/>
      <c r="N219" s="39"/>
      <c r="O219" s="39"/>
      <c r="P219" s="39"/>
      <c r="Q219" s="3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4"/>
      <c r="AC219" s="21"/>
    </row>
    <row r="220" spans="1:29" s="7" customFormat="1" ht="74.25" customHeight="1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9"/>
      <c r="M220" s="39"/>
      <c r="N220" s="39"/>
      <c r="O220" s="39"/>
      <c r="P220" s="39"/>
      <c r="Q220" s="3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4"/>
      <c r="AC220" s="21"/>
    </row>
    <row r="221" spans="1:29" s="7" customFormat="1" ht="74.25" customHeight="1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9"/>
      <c r="M221" s="39"/>
      <c r="N221" s="39"/>
      <c r="O221" s="39"/>
      <c r="P221" s="39"/>
      <c r="Q221" s="3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4"/>
      <c r="AC221" s="21"/>
    </row>
    <row r="222" spans="1:29" s="7" customFormat="1" ht="74.25" customHeight="1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9"/>
      <c r="M222" s="39"/>
      <c r="N222" s="39"/>
      <c r="O222" s="39"/>
      <c r="P222" s="39"/>
      <c r="Q222" s="3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4"/>
      <c r="AC222" s="21"/>
    </row>
    <row r="223" spans="1:29" s="7" customFormat="1" ht="74.25" customHeight="1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9"/>
      <c r="M223" s="39"/>
      <c r="N223" s="39"/>
      <c r="O223" s="39"/>
      <c r="P223" s="39"/>
      <c r="Q223" s="3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4"/>
      <c r="AC223" s="21"/>
    </row>
    <row r="224" spans="1:29" s="7" customFormat="1" ht="74.25" customHeight="1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9"/>
      <c r="M224" s="39"/>
      <c r="N224" s="39"/>
      <c r="O224" s="39"/>
      <c r="P224" s="39"/>
      <c r="Q224" s="3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4"/>
      <c r="AC224" s="21"/>
    </row>
    <row r="225" spans="1:29" s="7" customFormat="1" ht="74.25" customHeight="1" x14ac:dyDescent="0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9"/>
      <c r="M225" s="39"/>
      <c r="N225" s="39"/>
      <c r="O225" s="39"/>
      <c r="P225" s="39"/>
      <c r="Q225" s="3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4"/>
      <c r="AC225" s="21"/>
    </row>
    <row r="226" spans="1:29" s="7" customFormat="1" ht="74.25" customHeight="1" x14ac:dyDescent="0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9"/>
      <c r="M226" s="39"/>
      <c r="N226" s="39"/>
      <c r="O226" s="39"/>
      <c r="P226" s="39"/>
      <c r="Q226" s="3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4"/>
      <c r="AC226" s="21"/>
    </row>
    <row r="227" spans="1:29" s="7" customFormat="1" ht="74.25" customHeight="1" x14ac:dyDescent="0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9"/>
      <c r="M227" s="39"/>
      <c r="N227" s="39"/>
      <c r="O227" s="39"/>
      <c r="P227" s="39"/>
      <c r="Q227" s="3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4"/>
      <c r="AC227" s="21"/>
    </row>
    <row r="228" spans="1:29" s="7" customFormat="1" ht="74.25" customHeight="1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9"/>
      <c r="M228" s="39"/>
      <c r="N228" s="39"/>
      <c r="O228" s="39"/>
      <c r="P228" s="39"/>
      <c r="Q228" s="3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4"/>
      <c r="AC228" s="21"/>
    </row>
    <row r="229" spans="1:29" s="7" customFormat="1" ht="74.25" customHeight="1" x14ac:dyDescent="0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9"/>
      <c r="M229" s="39"/>
      <c r="N229" s="39"/>
      <c r="O229" s="39"/>
      <c r="P229" s="39"/>
      <c r="Q229" s="3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4"/>
      <c r="AC229" s="21"/>
    </row>
    <row r="230" spans="1:29" s="7" customFormat="1" ht="74.25" customHeight="1" x14ac:dyDescent="0.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9"/>
      <c r="M230" s="39"/>
      <c r="N230" s="39"/>
      <c r="O230" s="39"/>
      <c r="P230" s="39"/>
      <c r="Q230" s="3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4"/>
      <c r="AC230" s="21"/>
    </row>
    <row r="231" spans="1:29" s="7" customFormat="1" ht="74.25" customHeight="1" x14ac:dyDescent="0.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9"/>
      <c r="M231" s="39"/>
      <c r="N231" s="39"/>
      <c r="O231" s="39"/>
      <c r="P231" s="39"/>
      <c r="Q231" s="3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4"/>
      <c r="AC231" s="21"/>
    </row>
    <row r="232" spans="1:29" s="7" customFormat="1" ht="74.25" customHeight="1" x14ac:dyDescent="0.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9"/>
      <c r="M232" s="39"/>
      <c r="N232" s="39"/>
      <c r="O232" s="39"/>
      <c r="P232" s="39"/>
      <c r="Q232" s="3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4"/>
      <c r="AC232" s="21"/>
    </row>
    <row r="233" spans="1:29" s="7" customFormat="1" ht="74.25" customHeight="1" x14ac:dyDescent="0.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9"/>
      <c r="M233" s="39"/>
      <c r="N233" s="39"/>
      <c r="O233" s="39"/>
      <c r="P233" s="39"/>
      <c r="Q233" s="3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4"/>
      <c r="AC233" s="21"/>
    </row>
    <row r="234" spans="1:29" s="7" customFormat="1" ht="74.25" customHeight="1" x14ac:dyDescent="0.3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9"/>
      <c r="P234" s="39"/>
      <c r="Q234" s="3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4"/>
      <c r="AC234" s="21"/>
    </row>
    <row r="235" spans="1:29" s="7" customFormat="1" ht="74.25" customHeight="1" x14ac:dyDescent="0.3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9"/>
      <c r="M235" s="39"/>
      <c r="N235" s="39"/>
      <c r="O235" s="39"/>
      <c r="P235" s="39"/>
      <c r="Q235" s="3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4"/>
      <c r="AC235" s="21"/>
    </row>
    <row r="236" spans="1:29" s="7" customFormat="1" ht="74.25" customHeight="1" x14ac:dyDescent="0.3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9"/>
      <c r="M236" s="39"/>
      <c r="N236" s="39"/>
      <c r="O236" s="39"/>
      <c r="P236" s="39"/>
      <c r="Q236" s="3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4"/>
      <c r="AC236" s="21"/>
    </row>
    <row r="237" spans="1:29" s="7" customFormat="1" ht="74.25" customHeight="1" x14ac:dyDescent="0.3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9"/>
      <c r="M237" s="39"/>
      <c r="N237" s="39"/>
      <c r="O237" s="39"/>
      <c r="P237" s="39"/>
      <c r="Q237" s="3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4"/>
      <c r="AC237" s="21"/>
    </row>
    <row r="238" spans="1:29" s="7" customFormat="1" ht="74.25" customHeight="1" x14ac:dyDescent="0.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9"/>
      <c r="M238" s="39"/>
      <c r="N238" s="39"/>
      <c r="O238" s="39"/>
      <c r="P238" s="39"/>
      <c r="Q238" s="3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4"/>
      <c r="AC238" s="21"/>
    </row>
    <row r="239" spans="1:29" s="7" customFormat="1" ht="74.25" customHeight="1" x14ac:dyDescent="0.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9"/>
      <c r="M239" s="39"/>
      <c r="N239" s="39"/>
      <c r="O239" s="39"/>
      <c r="P239" s="39"/>
      <c r="Q239" s="3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4"/>
      <c r="AC239" s="21"/>
    </row>
    <row r="240" spans="1:29" s="7" customFormat="1" ht="74.25" customHeight="1" x14ac:dyDescent="0.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9"/>
      <c r="M240" s="39"/>
      <c r="N240" s="39"/>
      <c r="O240" s="39"/>
      <c r="P240" s="39"/>
      <c r="Q240" s="3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4"/>
      <c r="AC240" s="21"/>
    </row>
    <row r="241" spans="1:29" s="7" customFormat="1" ht="74.25" customHeight="1" x14ac:dyDescent="0.3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9"/>
      <c r="M241" s="39"/>
      <c r="N241" s="39"/>
      <c r="O241" s="39"/>
      <c r="P241" s="39"/>
      <c r="Q241" s="3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4"/>
      <c r="AC241" s="21"/>
    </row>
    <row r="242" spans="1:29" s="7" customFormat="1" ht="74.25" customHeight="1" x14ac:dyDescent="0.3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9"/>
      <c r="M242" s="39"/>
      <c r="N242" s="39"/>
      <c r="O242" s="39"/>
      <c r="P242" s="39"/>
      <c r="Q242" s="3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4"/>
      <c r="AC242" s="21"/>
    </row>
    <row r="243" spans="1:29" s="7" customFormat="1" ht="74.25" customHeight="1" x14ac:dyDescent="0.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9"/>
      <c r="M243" s="39"/>
      <c r="N243" s="39"/>
      <c r="O243" s="39"/>
      <c r="P243" s="39"/>
      <c r="Q243" s="3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4"/>
      <c r="AC243" s="21"/>
    </row>
    <row r="244" spans="1:29" s="7" customFormat="1" ht="74.25" customHeight="1" x14ac:dyDescent="0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9"/>
      <c r="M244" s="39"/>
      <c r="N244" s="39"/>
      <c r="O244" s="39"/>
      <c r="P244" s="39"/>
      <c r="Q244" s="3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4"/>
      <c r="AC244" s="21"/>
    </row>
    <row r="245" spans="1:29" s="7" customFormat="1" ht="74.25" customHeight="1" x14ac:dyDescent="0.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9"/>
      <c r="M245" s="39"/>
      <c r="N245" s="39"/>
      <c r="O245" s="39"/>
      <c r="P245" s="39"/>
      <c r="Q245" s="3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4"/>
      <c r="AC245" s="21"/>
    </row>
    <row r="246" spans="1:29" s="7" customFormat="1" ht="74.25" customHeight="1" x14ac:dyDescent="0.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9"/>
      <c r="M246" s="39"/>
      <c r="N246" s="39"/>
      <c r="O246" s="39"/>
      <c r="P246" s="39"/>
      <c r="Q246" s="3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4"/>
      <c r="AC246" s="21"/>
    </row>
    <row r="247" spans="1:29" s="7" customFormat="1" ht="74.25" customHeight="1" x14ac:dyDescent="0.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9"/>
      <c r="M247" s="39"/>
      <c r="N247" s="39"/>
      <c r="O247" s="39"/>
      <c r="P247" s="39"/>
      <c r="Q247" s="3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4"/>
      <c r="AC247" s="21"/>
    </row>
    <row r="248" spans="1:29" s="7" customFormat="1" ht="74.25" customHeight="1" x14ac:dyDescent="0.3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9"/>
      <c r="M248" s="39"/>
      <c r="N248" s="39"/>
      <c r="O248" s="39"/>
      <c r="P248" s="39"/>
      <c r="Q248" s="3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4"/>
      <c r="AC248" s="21"/>
    </row>
    <row r="249" spans="1:29" s="7" customFormat="1" ht="74.25" customHeight="1" x14ac:dyDescent="0.3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9"/>
      <c r="M249" s="39"/>
      <c r="N249" s="39"/>
      <c r="O249" s="39"/>
      <c r="P249" s="39"/>
      <c r="Q249" s="3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4"/>
      <c r="AC249" s="21"/>
    </row>
    <row r="250" spans="1:29" s="7" customFormat="1" ht="74.25" customHeight="1" x14ac:dyDescent="0.3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9"/>
      <c r="M250" s="39"/>
      <c r="N250" s="39"/>
      <c r="O250" s="39"/>
      <c r="P250" s="39"/>
      <c r="Q250" s="3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4"/>
      <c r="AC250" s="21"/>
    </row>
    <row r="251" spans="1:29" s="7" customFormat="1" ht="74.25" customHeight="1" x14ac:dyDescent="0.3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9"/>
      <c r="M251" s="39"/>
      <c r="N251" s="39"/>
      <c r="O251" s="39"/>
      <c r="P251" s="39"/>
      <c r="Q251" s="3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4"/>
      <c r="AC251" s="21"/>
    </row>
    <row r="252" spans="1:29" s="7" customFormat="1" ht="74.25" customHeight="1" x14ac:dyDescent="0.3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9"/>
      <c r="M252" s="39"/>
      <c r="N252" s="39"/>
      <c r="O252" s="39"/>
      <c r="P252" s="39"/>
      <c r="Q252" s="3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4"/>
      <c r="AC252" s="21"/>
    </row>
    <row r="253" spans="1:29" s="7" customFormat="1" ht="74.25" customHeight="1" x14ac:dyDescent="0.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9"/>
      <c r="M253" s="39"/>
      <c r="N253" s="39"/>
      <c r="O253" s="39"/>
      <c r="P253" s="39"/>
      <c r="Q253" s="3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4"/>
      <c r="AC253" s="21"/>
    </row>
    <row r="254" spans="1:29" s="7" customFormat="1" ht="74.25" customHeight="1" x14ac:dyDescent="0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9"/>
      <c r="M254" s="39"/>
      <c r="N254" s="39"/>
      <c r="O254" s="39"/>
      <c r="P254" s="39"/>
      <c r="Q254" s="3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4"/>
      <c r="AC254" s="21"/>
    </row>
    <row r="255" spans="1:29" s="7" customFormat="1" ht="74.25" customHeight="1" x14ac:dyDescent="0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9"/>
      <c r="M255" s="39"/>
      <c r="N255" s="39"/>
      <c r="O255" s="39"/>
      <c r="P255" s="39"/>
      <c r="Q255" s="3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4"/>
      <c r="AC255" s="21"/>
    </row>
    <row r="256" spans="1:29" s="7" customFormat="1" ht="74.25" customHeight="1" x14ac:dyDescent="0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9"/>
      <c r="M256" s="39"/>
      <c r="N256" s="39"/>
      <c r="O256" s="39"/>
      <c r="P256" s="39"/>
      <c r="Q256" s="3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4"/>
      <c r="AC256" s="21"/>
    </row>
    <row r="257" spans="1:29" s="7" customFormat="1" ht="74.25" customHeight="1" x14ac:dyDescent="0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9"/>
      <c r="M257" s="39"/>
      <c r="N257" s="39"/>
      <c r="O257" s="39"/>
      <c r="P257" s="39"/>
      <c r="Q257" s="3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4"/>
      <c r="AC257" s="21"/>
    </row>
    <row r="258" spans="1:29" s="7" customFormat="1" ht="74.25" customHeight="1" x14ac:dyDescent="0.3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9"/>
      <c r="M258" s="39"/>
      <c r="N258" s="39"/>
      <c r="O258" s="39"/>
      <c r="P258" s="39"/>
      <c r="Q258" s="3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4"/>
      <c r="AC258" s="21"/>
    </row>
    <row r="259" spans="1:29" s="7" customFormat="1" ht="74.25" customHeight="1" x14ac:dyDescent="0.3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9"/>
      <c r="M259" s="39"/>
      <c r="N259" s="39"/>
      <c r="O259" s="39"/>
      <c r="P259" s="39"/>
      <c r="Q259" s="3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4"/>
      <c r="AC259" s="21"/>
    </row>
    <row r="260" spans="1:29" s="7" customFormat="1" ht="74.25" customHeight="1" x14ac:dyDescent="0.3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9"/>
      <c r="M260" s="39"/>
      <c r="N260" s="39"/>
      <c r="O260" s="39"/>
      <c r="P260" s="39"/>
      <c r="Q260" s="3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4"/>
      <c r="AC260" s="21"/>
    </row>
    <row r="261" spans="1:29" s="7" customFormat="1" ht="74.25" customHeight="1" x14ac:dyDescent="0.3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9"/>
      <c r="M261" s="39"/>
      <c r="N261" s="39"/>
      <c r="O261" s="39"/>
      <c r="P261" s="39"/>
      <c r="Q261" s="3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4"/>
      <c r="AC261" s="21"/>
    </row>
    <row r="262" spans="1:29" s="7" customFormat="1" ht="74.25" customHeight="1" x14ac:dyDescent="0.3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9"/>
      <c r="M262" s="39"/>
      <c r="N262" s="39"/>
      <c r="O262" s="39"/>
      <c r="P262" s="39"/>
      <c r="Q262" s="3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4"/>
      <c r="AC262" s="21"/>
    </row>
    <row r="263" spans="1:29" s="7" customFormat="1" ht="74.25" customHeight="1" x14ac:dyDescent="0.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9"/>
      <c r="M263" s="39"/>
      <c r="N263" s="39"/>
      <c r="O263" s="39"/>
      <c r="P263" s="39"/>
      <c r="Q263" s="3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4"/>
      <c r="AC263" s="21"/>
    </row>
    <row r="264" spans="1:29" s="7" customFormat="1" ht="74.25" customHeight="1" x14ac:dyDescent="0.3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9"/>
      <c r="M264" s="39"/>
      <c r="N264" s="39"/>
      <c r="O264" s="39"/>
      <c r="P264" s="39"/>
      <c r="Q264" s="3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4"/>
      <c r="AC264" s="21"/>
    </row>
    <row r="265" spans="1:29" s="7" customFormat="1" ht="74.25" customHeight="1" x14ac:dyDescent="0.3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9"/>
      <c r="M265" s="39"/>
      <c r="N265" s="39"/>
      <c r="O265" s="39"/>
      <c r="P265" s="39"/>
      <c r="Q265" s="3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4"/>
      <c r="AC265" s="21"/>
    </row>
    <row r="266" spans="1:29" s="7" customFormat="1" ht="74.25" customHeight="1" x14ac:dyDescent="0.3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9"/>
      <c r="M266" s="39"/>
      <c r="N266" s="39"/>
      <c r="O266" s="39"/>
      <c r="P266" s="39"/>
      <c r="Q266" s="3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4"/>
      <c r="AC266" s="21"/>
    </row>
    <row r="267" spans="1:29" s="7" customFormat="1" ht="74.25" customHeight="1" x14ac:dyDescent="0.3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9"/>
      <c r="M267" s="39"/>
      <c r="N267" s="39"/>
      <c r="O267" s="39"/>
      <c r="P267" s="39"/>
      <c r="Q267" s="3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4"/>
      <c r="AC267" s="21"/>
    </row>
    <row r="268" spans="1:29" s="7" customFormat="1" ht="74.25" customHeight="1" x14ac:dyDescent="0.3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9"/>
      <c r="M268" s="39"/>
      <c r="N268" s="39"/>
      <c r="O268" s="39"/>
      <c r="P268" s="39"/>
      <c r="Q268" s="3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4"/>
      <c r="AC268" s="21"/>
    </row>
    <row r="269" spans="1:29" s="7" customFormat="1" ht="74.25" customHeight="1" x14ac:dyDescent="0.3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9"/>
      <c r="M269" s="39"/>
      <c r="N269" s="39"/>
      <c r="O269" s="39"/>
      <c r="P269" s="39"/>
      <c r="Q269" s="3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4"/>
      <c r="AC269" s="21"/>
    </row>
    <row r="270" spans="1:29" s="7" customFormat="1" ht="74.25" customHeight="1" x14ac:dyDescent="0.3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9"/>
      <c r="M270" s="39"/>
      <c r="N270" s="39"/>
      <c r="O270" s="39"/>
      <c r="P270" s="39"/>
      <c r="Q270" s="3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4"/>
      <c r="AC270" s="21"/>
    </row>
    <row r="271" spans="1:29" s="7" customFormat="1" ht="74.25" customHeight="1" x14ac:dyDescent="0.3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9"/>
      <c r="M271" s="39"/>
      <c r="N271" s="39"/>
      <c r="O271" s="39"/>
      <c r="P271" s="39"/>
      <c r="Q271" s="3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4"/>
      <c r="AC271" s="21"/>
    </row>
    <row r="272" spans="1:29" s="7" customFormat="1" ht="74.25" customHeight="1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9"/>
      <c r="M272" s="39"/>
      <c r="N272" s="39"/>
      <c r="O272" s="39"/>
      <c r="P272" s="39"/>
      <c r="Q272" s="3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4"/>
      <c r="AC272" s="21"/>
    </row>
    <row r="273" spans="1:29" s="7" customFormat="1" ht="74.25" customHeight="1" x14ac:dyDescent="0.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9"/>
      <c r="M273" s="39"/>
      <c r="N273" s="39"/>
      <c r="O273" s="39"/>
      <c r="P273" s="39"/>
      <c r="Q273" s="3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4"/>
      <c r="AC273" s="21"/>
    </row>
    <row r="274" spans="1:29" s="7" customFormat="1" ht="74.25" customHeight="1" x14ac:dyDescent="0.3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9"/>
      <c r="M274" s="39"/>
      <c r="N274" s="39"/>
      <c r="O274" s="39"/>
      <c r="P274" s="39"/>
      <c r="Q274" s="3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4"/>
      <c r="AC274" s="21"/>
    </row>
    <row r="275" spans="1:29" s="7" customFormat="1" ht="74.25" customHeight="1" x14ac:dyDescent="0.3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9"/>
      <c r="M275" s="39"/>
      <c r="N275" s="39"/>
      <c r="O275" s="39"/>
      <c r="P275" s="39"/>
      <c r="Q275" s="3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4"/>
      <c r="AC275" s="21"/>
    </row>
    <row r="276" spans="1:29" s="7" customFormat="1" ht="74.25" customHeight="1" x14ac:dyDescent="0.3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9"/>
      <c r="M276" s="39"/>
      <c r="N276" s="39"/>
      <c r="O276" s="39"/>
      <c r="P276" s="39"/>
      <c r="Q276" s="3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4"/>
      <c r="AC276" s="21"/>
    </row>
    <row r="277" spans="1:29" s="7" customFormat="1" ht="74.25" customHeight="1" x14ac:dyDescent="0.3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9"/>
      <c r="M277" s="39"/>
      <c r="N277" s="39"/>
      <c r="O277" s="39"/>
      <c r="P277" s="39"/>
      <c r="Q277" s="3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4"/>
      <c r="AC277" s="21"/>
    </row>
    <row r="278" spans="1:29" s="7" customFormat="1" ht="74.25" customHeight="1" x14ac:dyDescent="0.3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9"/>
      <c r="M278" s="39"/>
      <c r="N278" s="39"/>
      <c r="O278" s="39"/>
      <c r="P278" s="39"/>
      <c r="Q278" s="3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4"/>
      <c r="AC278" s="21"/>
    </row>
    <row r="279" spans="1:29" s="7" customFormat="1" x14ac:dyDescent="0.3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9"/>
      <c r="M279" s="39"/>
      <c r="N279" s="39"/>
      <c r="O279" s="39"/>
      <c r="P279" s="39"/>
      <c r="Q279" s="3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4"/>
      <c r="AC279" s="21"/>
    </row>
    <row r="280" spans="1:29" s="7" customFormat="1" x14ac:dyDescent="0.3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9"/>
      <c r="M280" s="39"/>
      <c r="N280" s="39"/>
      <c r="O280" s="39"/>
      <c r="P280" s="39"/>
      <c r="Q280" s="3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4"/>
      <c r="AC280" s="21"/>
    </row>
    <row r="281" spans="1:29" s="7" customFormat="1" x14ac:dyDescent="0.3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9"/>
      <c r="M281" s="39"/>
      <c r="N281" s="39"/>
      <c r="O281" s="39"/>
      <c r="P281" s="39"/>
      <c r="Q281" s="3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4"/>
      <c r="AC281" s="21"/>
    </row>
    <row r="282" spans="1:29" s="7" customFormat="1" x14ac:dyDescent="0.3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9"/>
      <c r="M282" s="39"/>
      <c r="N282" s="39"/>
      <c r="O282" s="39"/>
      <c r="P282" s="39"/>
      <c r="Q282" s="3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4"/>
      <c r="AC282" s="21"/>
    </row>
    <row r="283" spans="1:29" s="7" customFormat="1" x14ac:dyDescent="0.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9"/>
      <c r="M283" s="39"/>
      <c r="N283" s="39"/>
      <c r="O283" s="39"/>
      <c r="P283" s="39"/>
      <c r="Q283" s="3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4"/>
      <c r="AC283" s="21"/>
    </row>
    <row r="284" spans="1:29" s="7" customFormat="1" x14ac:dyDescent="0.3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9"/>
      <c r="M284" s="39"/>
      <c r="N284" s="39"/>
      <c r="O284" s="39"/>
      <c r="P284" s="39"/>
      <c r="Q284" s="3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4"/>
      <c r="AC284" s="21"/>
    </row>
    <row r="285" spans="1:29" s="7" customFormat="1" x14ac:dyDescent="0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9"/>
      <c r="M285" s="39"/>
      <c r="N285" s="39"/>
      <c r="O285" s="39"/>
      <c r="P285" s="39"/>
      <c r="Q285" s="3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4"/>
      <c r="AC285" s="21"/>
    </row>
    <row r="286" spans="1:29" s="7" customFormat="1" x14ac:dyDescent="0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9"/>
      <c r="M286" s="39"/>
      <c r="N286" s="39"/>
      <c r="O286" s="39"/>
      <c r="P286" s="39"/>
      <c r="Q286" s="3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4"/>
      <c r="AC286" s="21"/>
    </row>
    <row r="287" spans="1:29" s="7" customFormat="1" x14ac:dyDescent="0.3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9"/>
      <c r="M287" s="39"/>
      <c r="N287" s="39"/>
      <c r="O287" s="39"/>
      <c r="P287" s="39"/>
      <c r="Q287" s="3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4"/>
      <c r="AC287" s="21"/>
    </row>
    <row r="288" spans="1:29" s="7" customFormat="1" x14ac:dyDescent="0.3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9"/>
      <c r="M288" s="39"/>
      <c r="N288" s="39"/>
      <c r="O288" s="39"/>
      <c r="P288" s="39"/>
      <c r="Q288" s="3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4"/>
      <c r="AC288" s="21"/>
    </row>
    <row r="289" spans="1:76" s="7" customFormat="1" x14ac:dyDescent="0.3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9"/>
      <c r="M289" s="39"/>
      <c r="N289" s="39"/>
      <c r="O289" s="39"/>
      <c r="P289" s="39"/>
      <c r="Q289" s="3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4"/>
      <c r="AC289" s="21"/>
    </row>
    <row r="290" spans="1:76" s="7" customFormat="1" x14ac:dyDescent="0.3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9"/>
      <c r="M290" s="39"/>
      <c r="N290" s="39"/>
      <c r="O290" s="39"/>
      <c r="P290" s="39"/>
      <c r="Q290" s="3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4"/>
      <c r="AC290" s="21"/>
    </row>
    <row r="291" spans="1:76" s="7" customFormat="1" x14ac:dyDescent="0.3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9"/>
      <c r="M291" s="39"/>
      <c r="N291" s="39"/>
      <c r="O291" s="39"/>
      <c r="P291" s="39"/>
      <c r="Q291" s="3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4"/>
      <c r="AC291" s="21"/>
    </row>
    <row r="292" spans="1:76" s="7" customFormat="1" x14ac:dyDescent="0.3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9"/>
      <c r="M292" s="39"/>
      <c r="N292" s="39"/>
      <c r="O292" s="39"/>
      <c r="P292" s="39"/>
      <c r="Q292" s="3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4"/>
      <c r="AC292" s="21"/>
    </row>
    <row r="293" spans="1:76" s="8" customFormat="1" x14ac:dyDescent="0.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9"/>
      <c r="M293" s="39"/>
      <c r="N293" s="39"/>
      <c r="O293" s="39"/>
      <c r="P293" s="39"/>
      <c r="Q293" s="3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4"/>
      <c r="AC293" s="21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</row>
    <row r="294" spans="1:76" s="8" customFormat="1" x14ac:dyDescent="0.3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9"/>
      <c r="M294" s="39"/>
      <c r="N294" s="39"/>
      <c r="O294" s="39"/>
      <c r="P294" s="39"/>
      <c r="Q294" s="3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4"/>
      <c r="AC294" s="21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</row>
    <row r="295" spans="1:76" s="8" customFormat="1" x14ac:dyDescent="0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9"/>
      <c r="M295" s="39"/>
      <c r="N295" s="39"/>
      <c r="O295" s="39"/>
      <c r="P295" s="39"/>
      <c r="Q295" s="3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4"/>
      <c r="AC295" s="21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</row>
    <row r="296" spans="1:76" s="8" customFormat="1" x14ac:dyDescent="0.3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9"/>
      <c r="M296" s="39"/>
      <c r="N296" s="39"/>
      <c r="O296" s="39"/>
      <c r="P296" s="39"/>
      <c r="Q296" s="3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4"/>
      <c r="AC296" s="21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</row>
    <row r="297" spans="1:76" s="8" customFormat="1" x14ac:dyDescent="0.3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9"/>
      <c r="M297" s="39"/>
      <c r="N297" s="39"/>
      <c r="O297" s="39"/>
      <c r="P297" s="39"/>
      <c r="Q297" s="3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4"/>
      <c r="AC297" s="21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</row>
    <row r="298" spans="1:76" s="8" customFormat="1" x14ac:dyDescent="0.3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9"/>
      <c r="M298" s="39"/>
      <c r="N298" s="39"/>
      <c r="O298" s="39"/>
      <c r="P298" s="39"/>
      <c r="Q298" s="3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4"/>
      <c r="AC298" s="21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</row>
    <row r="299" spans="1:76" s="8" customFormat="1" x14ac:dyDescent="0.3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39"/>
      <c r="O299" s="39"/>
      <c r="P299" s="39"/>
      <c r="Q299" s="3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4"/>
      <c r="AC299" s="21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</row>
    <row r="300" spans="1:76" s="8" customFormat="1" x14ac:dyDescent="0.3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9"/>
      <c r="M300" s="39"/>
      <c r="N300" s="39"/>
      <c r="O300" s="39"/>
      <c r="P300" s="39"/>
      <c r="Q300" s="3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4"/>
      <c r="AC300" s="21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</row>
    <row r="301" spans="1:76" s="8" customFormat="1" x14ac:dyDescent="0.3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9"/>
      <c r="M301" s="39"/>
      <c r="N301" s="39"/>
      <c r="O301" s="39"/>
      <c r="P301" s="39"/>
      <c r="Q301" s="3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4"/>
      <c r="AC301" s="21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</row>
    <row r="302" spans="1:76" s="8" customFormat="1" x14ac:dyDescent="0.3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9"/>
      <c r="M302" s="39"/>
      <c r="N302" s="39"/>
      <c r="O302" s="39"/>
      <c r="P302" s="39"/>
      <c r="Q302" s="3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4"/>
      <c r="AC302" s="21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</row>
    <row r="303" spans="1:76" s="8" customFormat="1" x14ac:dyDescent="0.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9"/>
      <c r="M303" s="39"/>
      <c r="N303" s="39"/>
      <c r="O303" s="39"/>
      <c r="P303" s="39"/>
      <c r="Q303" s="3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4"/>
      <c r="AC303" s="21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</row>
    <row r="304" spans="1:76" s="8" customFormat="1" x14ac:dyDescent="0.3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9"/>
      <c r="M304" s="39"/>
      <c r="N304" s="39"/>
      <c r="O304" s="39"/>
      <c r="P304" s="39"/>
      <c r="Q304" s="3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4"/>
      <c r="AC304" s="21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</row>
    <row r="305" spans="1:76" s="8" customFormat="1" x14ac:dyDescent="0.3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9"/>
      <c r="M305" s="39"/>
      <c r="N305" s="39"/>
      <c r="O305" s="39"/>
      <c r="P305" s="39"/>
      <c r="Q305" s="3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4"/>
      <c r="AC305" s="21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</row>
    <row r="306" spans="1:76" s="8" customFormat="1" x14ac:dyDescent="0.3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9"/>
      <c r="M306" s="39"/>
      <c r="N306" s="39"/>
      <c r="O306" s="39"/>
      <c r="P306" s="39"/>
      <c r="Q306" s="3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4"/>
      <c r="AC306" s="21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</row>
    <row r="307" spans="1:76" s="8" customFormat="1" x14ac:dyDescent="0.3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9"/>
      <c r="M307" s="39"/>
      <c r="N307" s="39"/>
      <c r="O307" s="39"/>
      <c r="P307" s="39"/>
      <c r="Q307" s="3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4"/>
      <c r="AC307" s="21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</row>
    <row r="308" spans="1:76" s="8" customFormat="1" x14ac:dyDescent="0.3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9"/>
      <c r="M308" s="39"/>
      <c r="N308" s="39"/>
      <c r="O308" s="39"/>
      <c r="P308" s="39"/>
      <c r="Q308" s="3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4"/>
      <c r="AC308" s="21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</row>
    <row r="309" spans="1:76" s="8" customFormat="1" x14ac:dyDescent="0.3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9"/>
      <c r="M309" s="39"/>
      <c r="N309" s="39"/>
      <c r="O309" s="39"/>
      <c r="P309" s="39"/>
      <c r="Q309" s="3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4"/>
      <c r="AC309" s="21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</row>
    <row r="310" spans="1:76" s="8" customFormat="1" x14ac:dyDescent="0.3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9"/>
      <c r="M310" s="39"/>
      <c r="N310" s="39"/>
      <c r="O310" s="39"/>
      <c r="P310" s="39"/>
      <c r="Q310" s="3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4"/>
      <c r="AC310" s="21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</row>
    <row r="311" spans="1:76" s="8" customFormat="1" x14ac:dyDescent="0.3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9"/>
      <c r="M311" s="39"/>
      <c r="N311" s="39"/>
      <c r="O311" s="39"/>
      <c r="P311" s="39"/>
      <c r="Q311" s="3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4"/>
      <c r="AC311" s="21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</row>
    <row r="312" spans="1:76" s="8" customFormat="1" x14ac:dyDescent="0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9"/>
      <c r="M312" s="39"/>
      <c r="N312" s="39"/>
      <c r="O312" s="39"/>
      <c r="P312" s="39"/>
      <c r="Q312" s="3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4"/>
      <c r="AC312" s="21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</row>
    <row r="313" spans="1:76" s="8" customFormat="1" x14ac:dyDescent="0.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9"/>
      <c r="M313" s="39"/>
      <c r="N313" s="39"/>
      <c r="O313" s="39"/>
      <c r="P313" s="39"/>
      <c r="Q313" s="3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4"/>
      <c r="AC313" s="21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</row>
    <row r="314" spans="1:76" s="8" customFormat="1" x14ac:dyDescent="0.3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9"/>
      <c r="M314" s="39"/>
      <c r="N314" s="39"/>
      <c r="O314" s="39"/>
      <c r="P314" s="39"/>
      <c r="Q314" s="3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4"/>
      <c r="AC314" s="21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</row>
    <row r="315" spans="1:76" s="8" customFormat="1" x14ac:dyDescent="0.3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9"/>
      <c r="M315" s="39"/>
      <c r="N315" s="39"/>
      <c r="O315" s="39"/>
      <c r="P315" s="39"/>
      <c r="Q315" s="3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4"/>
      <c r="AC315" s="21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</row>
    <row r="316" spans="1:76" s="8" customFormat="1" x14ac:dyDescent="0.3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9"/>
      <c r="M316" s="39"/>
      <c r="N316" s="39"/>
      <c r="O316" s="39"/>
      <c r="P316" s="39"/>
      <c r="Q316" s="3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4"/>
      <c r="AC316" s="21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</row>
    <row r="317" spans="1:76" s="8" customFormat="1" x14ac:dyDescent="0.3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9"/>
      <c r="M317" s="39"/>
      <c r="N317" s="39"/>
      <c r="O317" s="39"/>
      <c r="P317" s="39"/>
      <c r="Q317" s="3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4"/>
      <c r="AC317" s="21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</row>
    <row r="318" spans="1:76" s="8" customFormat="1" x14ac:dyDescent="0.3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9"/>
      <c r="M318" s="39"/>
      <c r="N318" s="39"/>
      <c r="O318" s="39"/>
      <c r="P318" s="39"/>
      <c r="Q318" s="3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4"/>
      <c r="AC318" s="21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</row>
    <row r="319" spans="1:76" s="8" customFormat="1" x14ac:dyDescent="0.3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9"/>
      <c r="M319" s="39"/>
      <c r="N319" s="39"/>
      <c r="O319" s="39"/>
      <c r="P319" s="39"/>
      <c r="Q319" s="3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4"/>
      <c r="AC319" s="21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</row>
    <row r="320" spans="1:76" s="8" customFormat="1" x14ac:dyDescent="0.3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9"/>
      <c r="M320" s="39"/>
      <c r="N320" s="39"/>
      <c r="O320" s="39"/>
      <c r="P320" s="39"/>
      <c r="Q320" s="3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4"/>
      <c r="AC320" s="21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</row>
    <row r="321" spans="1:76" s="8" customFormat="1" x14ac:dyDescent="0.3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9"/>
      <c r="M321" s="39"/>
      <c r="N321" s="39"/>
      <c r="O321" s="39"/>
      <c r="P321" s="39"/>
      <c r="Q321" s="3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4"/>
      <c r="AC321" s="21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</row>
    <row r="322" spans="1:76" s="8" customFormat="1" x14ac:dyDescent="0.3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9"/>
      <c r="M322" s="39"/>
      <c r="N322" s="39"/>
      <c r="O322" s="39"/>
      <c r="P322" s="39"/>
      <c r="Q322" s="3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4"/>
      <c r="AC322" s="21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</row>
    <row r="323" spans="1:76" s="8" customFormat="1" x14ac:dyDescent="0.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9"/>
      <c r="M323" s="39"/>
      <c r="N323" s="39"/>
      <c r="O323" s="39"/>
      <c r="P323" s="39"/>
      <c r="Q323" s="3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4"/>
      <c r="AC323" s="21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</row>
    <row r="324" spans="1:76" s="8" customFormat="1" x14ac:dyDescent="0.3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9"/>
      <c r="M324" s="39"/>
      <c r="N324" s="39"/>
      <c r="O324" s="39"/>
      <c r="P324" s="39"/>
      <c r="Q324" s="3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4"/>
      <c r="AC324" s="21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</row>
    <row r="325" spans="1:76" s="8" customFormat="1" x14ac:dyDescent="0.3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9"/>
      <c r="M325" s="39"/>
      <c r="N325" s="39"/>
      <c r="O325" s="39"/>
      <c r="P325" s="39"/>
      <c r="Q325" s="3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4"/>
      <c r="AC325" s="21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</row>
    <row r="326" spans="1:76" s="8" customFormat="1" x14ac:dyDescent="0.3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9"/>
      <c r="M326" s="39"/>
      <c r="N326" s="39"/>
      <c r="O326" s="39"/>
      <c r="P326" s="39"/>
      <c r="Q326" s="3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4"/>
      <c r="AC326" s="21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</row>
    <row r="327" spans="1:76" s="8" customFormat="1" x14ac:dyDescent="0.3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9"/>
      <c r="M327" s="39"/>
      <c r="N327" s="39"/>
      <c r="O327" s="39"/>
      <c r="P327" s="39"/>
      <c r="Q327" s="3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4"/>
      <c r="AC327" s="21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</row>
    <row r="328" spans="1:76" s="8" customFormat="1" x14ac:dyDescent="0.3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9"/>
      <c r="M328" s="39"/>
      <c r="N328" s="39"/>
      <c r="O328" s="39"/>
      <c r="P328" s="39"/>
      <c r="Q328" s="3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4"/>
      <c r="AC328" s="21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</row>
    <row r="329" spans="1:76" s="8" customFormat="1" x14ac:dyDescent="0.3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9"/>
      <c r="M329" s="39"/>
      <c r="N329" s="39"/>
      <c r="O329" s="39"/>
      <c r="P329" s="39"/>
      <c r="Q329" s="3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4"/>
      <c r="AC329" s="21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</row>
    <row r="330" spans="1:76" s="8" customFormat="1" x14ac:dyDescent="0.3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9"/>
      <c r="M330" s="39"/>
      <c r="N330" s="39"/>
      <c r="O330" s="39"/>
      <c r="P330" s="39"/>
      <c r="Q330" s="3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4"/>
      <c r="AC330" s="21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</row>
    <row r="331" spans="1:76" s="8" customFormat="1" x14ac:dyDescent="0.3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9"/>
      <c r="M331" s="39"/>
      <c r="N331" s="39"/>
      <c r="O331" s="39"/>
      <c r="P331" s="39"/>
      <c r="Q331" s="39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4"/>
      <c r="AC331" s="21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</row>
    <row r="332" spans="1:76" s="8" customFormat="1" x14ac:dyDescent="0.3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9"/>
      <c r="M332" s="39"/>
      <c r="N332" s="39"/>
      <c r="O332" s="39"/>
      <c r="P332" s="39"/>
      <c r="Q332" s="39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4"/>
      <c r="AC332" s="21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</row>
    <row r="333" spans="1:76" s="8" customFormat="1" x14ac:dyDescent="0.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9"/>
      <c r="M333" s="39"/>
      <c r="N333" s="39"/>
      <c r="O333" s="39"/>
      <c r="P333" s="39"/>
      <c r="Q333" s="39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4"/>
      <c r="AC333" s="21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</row>
    <row r="334" spans="1:76" s="8" customFormat="1" x14ac:dyDescent="0.3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9"/>
      <c r="M334" s="39"/>
      <c r="N334" s="39"/>
      <c r="O334" s="39"/>
      <c r="P334" s="39"/>
      <c r="Q334" s="39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4"/>
      <c r="AC334" s="21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</row>
    <row r="335" spans="1:76" s="8" customFormat="1" x14ac:dyDescent="0.3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9"/>
      <c r="M335" s="39"/>
      <c r="N335" s="39"/>
      <c r="O335" s="39"/>
      <c r="P335" s="39"/>
      <c r="Q335" s="39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4"/>
      <c r="AC335" s="21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</row>
    <row r="336" spans="1:76" s="8" customFormat="1" x14ac:dyDescent="0.3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9"/>
      <c r="M336" s="39"/>
      <c r="N336" s="39"/>
      <c r="O336" s="39"/>
      <c r="P336" s="39"/>
      <c r="Q336" s="39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4"/>
      <c r="AC336" s="21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</row>
    <row r="337" spans="1:76" s="8" customFormat="1" x14ac:dyDescent="0.3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9"/>
      <c r="M337" s="39"/>
      <c r="N337" s="39"/>
      <c r="O337" s="39"/>
      <c r="P337" s="39"/>
      <c r="Q337" s="39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4"/>
      <c r="AC337" s="21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</row>
    <row r="338" spans="1:76" s="8" customFormat="1" x14ac:dyDescent="0.3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9"/>
      <c r="M338" s="39"/>
      <c r="N338" s="39"/>
      <c r="O338" s="39"/>
      <c r="P338" s="39"/>
      <c r="Q338" s="39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4"/>
      <c r="AC338" s="21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</row>
    <row r="339" spans="1:76" s="8" customFormat="1" x14ac:dyDescent="0.3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9"/>
      <c r="M339" s="39"/>
      <c r="N339" s="39"/>
      <c r="O339" s="39"/>
      <c r="P339" s="39"/>
      <c r="Q339" s="39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4"/>
      <c r="AC339" s="21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</row>
    <row r="340" spans="1:76" s="8" customFormat="1" x14ac:dyDescent="0.3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9"/>
      <c r="M340" s="39"/>
      <c r="N340" s="39"/>
      <c r="O340" s="39"/>
      <c r="P340" s="39"/>
      <c r="Q340" s="39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4"/>
      <c r="AC340" s="21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</row>
    <row r="341" spans="1:76" s="8" customFormat="1" x14ac:dyDescent="0.3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9"/>
      <c r="M341" s="39"/>
      <c r="N341" s="39"/>
      <c r="O341" s="39"/>
      <c r="P341" s="39"/>
      <c r="Q341" s="39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4"/>
      <c r="AC341" s="21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</row>
    <row r="342" spans="1:76" s="8" customFormat="1" x14ac:dyDescent="0.3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9"/>
      <c r="M342" s="39"/>
      <c r="N342" s="39"/>
      <c r="O342" s="39"/>
      <c r="P342" s="39"/>
      <c r="Q342" s="39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4"/>
      <c r="AC342" s="21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</row>
    <row r="343" spans="1:76" s="8" customFormat="1" x14ac:dyDescent="0.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9"/>
      <c r="M343" s="39"/>
      <c r="N343" s="39"/>
      <c r="O343" s="39"/>
      <c r="P343" s="39"/>
      <c r="Q343" s="39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4"/>
      <c r="AC343" s="21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</row>
    <row r="344" spans="1:76" s="8" customFormat="1" x14ac:dyDescent="0.3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9"/>
      <c r="M344" s="39"/>
      <c r="N344" s="39"/>
      <c r="O344" s="39"/>
      <c r="P344" s="39"/>
      <c r="Q344" s="39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4"/>
      <c r="AC344" s="21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</row>
    <row r="345" spans="1:76" s="8" customFormat="1" x14ac:dyDescent="0.3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9"/>
      <c r="M345" s="39"/>
      <c r="N345" s="39"/>
      <c r="O345" s="39"/>
      <c r="P345" s="39"/>
      <c r="Q345" s="39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4"/>
      <c r="AC345" s="21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</row>
    <row r="346" spans="1:76" s="8" customFormat="1" x14ac:dyDescent="0.3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9"/>
      <c r="M346" s="39"/>
      <c r="N346" s="39"/>
      <c r="O346" s="39"/>
      <c r="P346" s="39"/>
      <c r="Q346" s="39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4"/>
      <c r="AC346" s="21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</row>
    <row r="347" spans="1:76" s="8" customFormat="1" x14ac:dyDescent="0.3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9"/>
      <c r="M347" s="39"/>
      <c r="N347" s="39"/>
      <c r="O347" s="39"/>
      <c r="P347" s="39"/>
      <c r="Q347" s="39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4"/>
      <c r="AC347" s="21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</row>
    <row r="348" spans="1:76" s="8" customFormat="1" x14ac:dyDescent="0.3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9"/>
      <c r="M348" s="39"/>
      <c r="N348" s="39"/>
      <c r="O348" s="39"/>
      <c r="P348" s="39"/>
      <c r="Q348" s="39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4"/>
      <c r="AC348" s="21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</row>
    <row r="349" spans="1:76" s="8" customFormat="1" x14ac:dyDescent="0.3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9"/>
      <c r="M349" s="39"/>
      <c r="N349" s="39"/>
      <c r="O349" s="39"/>
      <c r="P349" s="39"/>
      <c r="Q349" s="39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4"/>
      <c r="AC349" s="21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</row>
    <row r="350" spans="1:76" s="8" customFormat="1" x14ac:dyDescent="0.3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9"/>
      <c r="M350" s="39"/>
      <c r="N350" s="39"/>
      <c r="O350" s="39"/>
      <c r="P350" s="39"/>
      <c r="Q350" s="39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4"/>
      <c r="AC350" s="21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</row>
    <row r="351" spans="1:76" s="8" customFormat="1" x14ac:dyDescent="0.3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9"/>
      <c r="M351" s="39"/>
      <c r="N351" s="39"/>
      <c r="O351" s="39"/>
      <c r="P351" s="39"/>
      <c r="Q351" s="39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4"/>
      <c r="AC351" s="21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</row>
    <row r="352" spans="1:76" s="8" customFormat="1" x14ac:dyDescent="0.3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9"/>
      <c r="M352" s="39"/>
      <c r="N352" s="39"/>
      <c r="O352" s="39"/>
      <c r="P352" s="39"/>
      <c r="Q352" s="39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4"/>
      <c r="AC352" s="21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</row>
    <row r="353" spans="1:76" s="8" customFormat="1" x14ac:dyDescent="0.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9"/>
      <c r="M353" s="39"/>
      <c r="N353" s="39"/>
      <c r="O353" s="39"/>
      <c r="P353" s="39"/>
      <c r="Q353" s="39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4"/>
      <c r="AC353" s="21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</row>
    <row r="354" spans="1:76" s="8" customFormat="1" x14ac:dyDescent="0.3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9"/>
      <c r="M354" s="39"/>
      <c r="N354" s="39"/>
      <c r="O354" s="39"/>
      <c r="P354" s="39"/>
      <c r="Q354" s="39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4"/>
      <c r="AC354" s="21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</row>
    <row r="355" spans="1:76" s="8" customFormat="1" x14ac:dyDescent="0.3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9"/>
      <c r="M355" s="39"/>
      <c r="N355" s="39"/>
      <c r="O355" s="39"/>
      <c r="P355" s="39"/>
      <c r="Q355" s="39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4"/>
      <c r="AC355" s="21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</row>
    <row r="356" spans="1:76" s="8" customFormat="1" x14ac:dyDescent="0.3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9"/>
      <c r="M356" s="39"/>
      <c r="N356" s="39"/>
      <c r="O356" s="39"/>
      <c r="P356" s="39"/>
      <c r="Q356" s="39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4"/>
      <c r="AC356" s="21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</row>
    <row r="357" spans="1:76" s="8" customFormat="1" x14ac:dyDescent="0.3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9"/>
      <c r="M357" s="39"/>
      <c r="N357" s="39"/>
      <c r="O357" s="39"/>
      <c r="P357" s="39"/>
      <c r="Q357" s="39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4"/>
      <c r="AC357" s="21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</row>
    <row r="358" spans="1:76" s="8" customFormat="1" x14ac:dyDescent="0.3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9"/>
      <c r="M358" s="39"/>
      <c r="N358" s="39"/>
      <c r="O358" s="39"/>
      <c r="P358" s="39"/>
      <c r="Q358" s="39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4"/>
      <c r="AC358" s="21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</row>
    <row r="359" spans="1:76" s="8" customFormat="1" x14ac:dyDescent="0.3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9"/>
      <c r="M359" s="39"/>
      <c r="N359" s="39"/>
      <c r="O359" s="39"/>
      <c r="P359" s="39"/>
      <c r="Q359" s="39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4"/>
      <c r="AC359" s="21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</row>
    <row r="360" spans="1:76" s="8" customFormat="1" x14ac:dyDescent="0.3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9"/>
      <c r="M360" s="39"/>
      <c r="N360" s="39"/>
      <c r="O360" s="39"/>
      <c r="P360" s="39"/>
      <c r="Q360" s="39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4"/>
      <c r="AC360" s="21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</row>
    <row r="361" spans="1:76" s="8" customFormat="1" x14ac:dyDescent="0.3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9"/>
      <c r="M361" s="39"/>
      <c r="N361" s="39"/>
      <c r="O361" s="39"/>
      <c r="P361" s="39"/>
      <c r="Q361" s="39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4"/>
      <c r="AC361" s="21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</row>
    <row r="362" spans="1:76" s="8" customFormat="1" x14ac:dyDescent="0.3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9"/>
      <c r="M362" s="39"/>
      <c r="N362" s="39"/>
      <c r="O362" s="39"/>
      <c r="P362" s="39"/>
      <c r="Q362" s="39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4"/>
      <c r="AC362" s="21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</row>
    <row r="363" spans="1:76" s="8" customFormat="1" x14ac:dyDescent="0.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9"/>
      <c r="M363" s="39"/>
      <c r="N363" s="39"/>
      <c r="O363" s="39"/>
      <c r="P363" s="39"/>
      <c r="Q363" s="39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4"/>
      <c r="AC363" s="21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</row>
    <row r="364" spans="1:76" s="8" customFormat="1" x14ac:dyDescent="0.3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9"/>
      <c r="M364" s="39"/>
      <c r="N364" s="39"/>
      <c r="O364" s="39"/>
      <c r="P364" s="39"/>
      <c r="Q364" s="39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4"/>
      <c r="AC364" s="21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</row>
    <row r="365" spans="1:76" s="8" customFormat="1" x14ac:dyDescent="0.3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9"/>
      <c r="M365" s="39"/>
      <c r="N365" s="39"/>
      <c r="O365" s="39"/>
      <c r="P365" s="39"/>
      <c r="Q365" s="39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4"/>
      <c r="AC365" s="21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</row>
    <row r="366" spans="1:76" s="8" customFormat="1" x14ac:dyDescent="0.3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9"/>
      <c r="M366" s="39"/>
      <c r="N366" s="39"/>
      <c r="O366" s="39"/>
      <c r="P366" s="39"/>
      <c r="Q366" s="39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4"/>
      <c r="AC366" s="21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</row>
    <row r="367" spans="1:76" s="8" customFormat="1" x14ac:dyDescent="0.3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9"/>
      <c r="M367" s="39"/>
      <c r="N367" s="39"/>
      <c r="O367" s="39"/>
      <c r="P367" s="39"/>
      <c r="Q367" s="39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4"/>
      <c r="AC367" s="21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</row>
    <row r="368" spans="1:76" s="8" customFormat="1" x14ac:dyDescent="0.3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9"/>
      <c r="M368" s="39"/>
      <c r="N368" s="39"/>
      <c r="O368" s="39"/>
      <c r="P368" s="39"/>
      <c r="Q368" s="39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4"/>
      <c r="AC368" s="21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</row>
    <row r="369" spans="1:76" s="8" customFormat="1" x14ac:dyDescent="0.3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9"/>
      <c r="M369" s="39"/>
      <c r="N369" s="39"/>
      <c r="O369" s="39"/>
      <c r="P369" s="39"/>
      <c r="Q369" s="39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4"/>
      <c r="AC369" s="21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</row>
    <row r="370" spans="1:76" s="8" customFormat="1" x14ac:dyDescent="0.3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9"/>
      <c r="M370" s="39"/>
      <c r="N370" s="39"/>
      <c r="O370" s="39"/>
      <c r="P370" s="39"/>
      <c r="Q370" s="39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4"/>
      <c r="AC370" s="21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</row>
    <row r="371" spans="1:76" s="8" customFormat="1" x14ac:dyDescent="0.3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M371" s="39"/>
      <c r="N371" s="39"/>
      <c r="O371" s="39"/>
      <c r="P371" s="39"/>
      <c r="Q371" s="39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4"/>
      <c r="AC371" s="21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</row>
    <row r="372" spans="1:76" s="8" customFormat="1" x14ac:dyDescent="0.3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9"/>
      <c r="M372" s="39"/>
      <c r="N372" s="39"/>
      <c r="O372" s="39"/>
      <c r="P372" s="39"/>
      <c r="Q372" s="39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4"/>
      <c r="AC372" s="21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</row>
    <row r="373" spans="1:76" s="8" customFormat="1" x14ac:dyDescent="0.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9"/>
      <c r="M373" s="39"/>
      <c r="N373" s="39"/>
      <c r="O373" s="39"/>
      <c r="P373" s="39"/>
      <c r="Q373" s="39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4"/>
      <c r="AC373" s="21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</row>
    <row r="374" spans="1:76" s="8" customFormat="1" x14ac:dyDescent="0.3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9"/>
      <c r="M374" s="39"/>
      <c r="N374" s="39"/>
      <c r="O374" s="39"/>
      <c r="P374" s="39"/>
      <c r="Q374" s="39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4"/>
      <c r="AC374" s="21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</row>
    <row r="375" spans="1:76" s="8" customFormat="1" x14ac:dyDescent="0.3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9"/>
      <c r="M375" s="39"/>
      <c r="N375" s="39"/>
      <c r="O375" s="39"/>
      <c r="P375" s="39"/>
      <c r="Q375" s="39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4"/>
      <c r="AC375" s="21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</row>
    <row r="376" spans="1:76" s="8" customFormat="1" x14ac:dyDescent="0.3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9"/>
      <c r="M376" s="39"/>
      <c r="N376" s="39"/>
      <c r="O376" s="39"/>
      <c r="P376" s="39"/>
      <c r="Q376" s="39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4"/>
      <c r="AC376" s="21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</row>
    <row r="377" spans="1:76" s="8" customFormat="1" x14ac:dyDescent="0.3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9"/>
      <c r="M377" s="39"/>
      <c r="N377" s="39"/>
      <c r="O377" s="39"/>
      <c r="P377" s="39"/>
      <c r="Q377" s="39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4"/>
      <c r="AC377" s="21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</row>
    <row r="378" spans="1:76" s="8" customFormat="1" x14ac:dyDescent="0.3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9"/>
      <c r="M378" s="39"/>
      <c r="N378" s="39"/>
      <c r="O378" s="39"/>
      <c r="P378" s="39"/>
      <c r="Q378" s="39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4"/>
      <c r="AC378" s="21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</row>
    <row r="379" spans="1:76" s="8" customFormat="1" x14ac:dyDescent="0.3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9"/>
      <c r="M379" s="39"/>
      <c r="N379" s="39"/>
      <c r="O379" s="39"/>
      <c r="P379" s="39"/>
      <c r="Q379" s="39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4"/>
      <c r="AC379" s="21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</row>
    <row r="380" spans="1:76" s="8" customFormat="1" x14ac:dyDescent="0.3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9"/>
      <c r="M380" s="39"/>
      <c r="N380" s="39"/>
      <c r="O380" s="39"/>
      <c r="P380" s="39"/>
      <c r="Q380" s="39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4"/>
      <c r="AC380" s="21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</row>
    <row r="381" spans="1:76" s="8" customFormat="1" x14ac:dyDescent="0.3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9"/>
      <c r="M381" s="39"/>
      <c r="N381" s="39"/>
      <c r="O381" s="39"/>
      <c r="P381" s="39"/>
      <c r="Q381" s="39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4"/>
      <c r="AC381" s="21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</row>
    <row r="382" spans="1:76" s="8" customFormat="1" x14ac:dyDescent="0.3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9"/>
      <c r="M382" s="39"/>
      <c r="N382" s="39"/>
      <c r="O382" s="39"/>
      <c r="P382" s="39"/>
      <c r="Q382" s="39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4"/>
      <c r="AC382" s="21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</row>
    <row r="383" spans="1:76" s="8" customFormat="1" x14ac:dyDescent="0.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9"/>
      <c r="M383" s="39"/>
      <c r="N383" s="39"/>
      <c r="O383" s="39"/>
      <c r="P383" s="39"/>
      <c r="Q383" s="39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4"/>
      <c r="AC383" s="21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</row>
    <row r="384" spans="1:76" s="8" customFormat="1" x14ac:dyDescent="0.3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9"/>
      <c r="M384" s="39"/>
      <c r="N384" s="39"/>
      <c r="O384" s="39"/>
      <c r="P384" s="39"/>
      <c r="Q384" s="39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4"/>
      <c r="AC384" s="21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</row>
    <row r="385" spans="1:76" s="8" customFormat="1" x14ac:dyDescent="0.3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9"/>
      <c r="M385" s="39"/>
      <c r="N385" s="39"/>
      <c r="O385" s="39"/>
      <c r="P385" s="39"/>
      <c r="Q385" s="39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4"/>
      <c r="AC385" s="21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</row>
    <row r="386" spans="1:76" s="8" customFormat="1" x14ac:dyDescent="0.3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9"/>
      <c r="M386" s="39"/>
      <c r="N386" s="39"/>
      <c r="O386" s="39"/>
      <c r="P386" s="39"/>
      <c r="Q386" s="39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4"/>
      <c r="AC386" s="21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</row>
    <row r="387" spans="1:76" s="8" customFormat="1" x14ac:dyDescent="0.3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9"/>
      <c r="M387" s="39"/>
      <c r="N387" s="39"/>
      <c r="O387" s="39"/>
      <c r="P387" s="39"/>
      <c r="Q387" s="39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4"/>
      <c r="AC387" s="21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</row>
    <row r="388" spans="1:76" s="8" customFormat="1" x14ac:dyDescent="0.3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1"/>
      <c r="S388" s="2"/>
      <c r="T388" s="3"/>
      <c r="U388" s="4"/>
      <c r="V388" s="4"/>
      <c r="W388" s="4"/>
      <c r="X388" s="4"/>
      <c r="Y388" s="4"/>
      <c r="Z388" s="4"/>
      <c r="AA388" s="4"/>
      <c r="AB388" s="4"/>
      <c r="AC388" s="21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</row>
    <row r="389" spans="1:76" s="8" customFormat="1" x14ac:dyDescent="0.3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1"/>
      <c r="S389" s="2"/>
      <c r="T389" s="3"/>
      <c r="U389" s="4"/>
      <c r="V389" s="4"/>
      <c r="W389" s="4"/>
      <c r="X389" s="4"/>
      <c r="Y389" s="4"/>
      <c r="Z389" s="4"/>
      <c r="AA389" s="4"/>
      <c r="AB389" s="4"/>
      <c r="AC389" s="21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</row>
    <row r="390" spans="1:76" s="8" customFormat="1" x14ac:dyDescent="0.3">
      <c r="A390" s="40"/>
      <c r="B390" s="40"/>
      <c r="C390" s="41"/>
      <c r="D390" s="41"/>
      <c r="E390" s="41"/>
      <c r="F390" s="41"/>
      <c r="G390" s="41"/>
      <c r="H390" s="41"/>
      <c r="I390" s="40"/>
      <c r="J390" s="40"/>
      <c r="K390" s="40"/>
      <c r="L390" s="40"/>
      <c r="M390" s="40"/>
      <c r="N390" s="40"/>
      <c r="O390" s="40"/>
      <c r="P390" s="40"/>
      <c r="Q390" s="40"/>
      <c r="R390" s="28"/>
      <c r="T390" s="29"/>
      <c r="U390" s="29"/>
      <c r="V390" s="30"/>
      <c r="W390" s="30"/>
      <c r="X390" s="30"/>
      <c r="Y390" s="30"/>
      <c r="Z390" s="30"/>
      <c r="AA390" s="30"/>
      <c r="AB390" s="30"/>
      <c r="AC390" s="21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</row>
    <row r="391" spans="1:76" s="8" customFormat="1" x14ac:dyDescent="0.3">
      <c r="A391" s="40"/>
      <c r="B391" s="40"/>
      <c r="C391" s="41"/>
      <c r="D391" s="41"/>
      <c r="E391" s="41"/>
      <c r="F391" s="41"/>
      <c r="G391" s="41"/>
      <c r="H391" s="41"/>
      <c r="I391" s="40"/>
      <c r="J391" s="40"/>
      <c r="K391" s="40"/>
      <c r="L391" s="40"/>
      <c r="M391" s="40"/>
      <c r="N391" s="40"/>
      <c r="O391" s="40"/>
      <c r="P391" s="40"/>
      <c r="Q391" s="40"/>
      <c r="R391" s="28"/>
      <c r="T391" s="29"/>
      <c r="U391" s="29"/>
      <c r="V391" s="30"/>
      <c r="W391" s="30"/>
      <c r="X391" s="30"/>
      <c r="Y391" s="30"/>
      <c r="Z391" s="30"/>
      <c r="AA391" s="30"/>
      <c r="AB391" s="30"/>
      <c r="AC391" s="21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</row>
  </sheetData>
  <mergeCells count="25">
    <mergeCell ref="H12:Q13"/>
    <mergeCell ref="V1:AB1"/>
    <mergeCell ref="V2:AB2"/>
    <mergeCell ref="C8:AB8"/>
    <mergeCell ref="V4:AB4"/>
    <mergeCell ref="V5:AB5"/>
    <mergeCell ref="C6:AB6"/>
    <mergeCell ref="C7:AB7"/>
    <mergeCell ref="T11:Z12"/>
    <mergeCell ref="A175:AB175"/>
    <mergeCell ref="C9:AB9"/>
    <mergeCell ref="C10:AB10"/>
    <mergeCell ref="A11:Q11"/>
    <mergeCell ref="R11:R13"/>
    <mergeCell ref="S11:S13"/>
    <mergeCell ref="AA11:AB12"/>
    <mergeCell ref="A12:C13"/>
    <mergeCell ref="D12:E13"/>
    <mergeCell ref="F12:G13"/>
    <mergeCell ref="R68:R69"/>
    <mergeCell ref="R63:R64"/>
    <mergeCell ref="R97:R99"/>
    <mergeCell ref="S97:S99"/>
    <mergeCell ref="R92:R94"/>
    <mergeCell ref="R104:R106"/>
  </mergeCells>
  <pageMargins left="0.59055118110236227" right="0.59055118110236227" top="0.78740157480314965" bottom="0.59055118110236227" header="0.31496062992125984" footer="0.31496062992125984"/>
  <pageSetup paperSize="9" scale="46" fitToHeight="0" orientation="landscape" r:id="rId1"/>
  <headerFooter differentFirst="1">
    <oddHeader>&amp;C&amp;P</oddHeader>
  </headerFooter>
  <rowBreaks count="3" manualBreakCount="3">
    <brk id="96" max="26" man="1"/>
    <brk id="150" max="26" man="1"/>
    <brk id="168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2024-12-25T07:43:36Z</dcterms:modified>
</cp:coreProperties>
</file>